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Informasi Publik (PPID)\2026\data dukung\"/>
    </mc:Choice>
  </mc:AlternateContent>
  <bookViews>
    <workbookView xWindow="0" yWindow="0" windowWidth="24000" windowHeight="9735" activeTab="2"/>
  </bookViews>
  <sheets>
    <sheet name="Pengawasan" sheetId="3" r:id="rId1"/>
    <sheet name="Fisik" sheetId="2" r:id="rId2"/>
    <sheet name="Perencanaan" sheetId="1" r:id="rId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3" l="1"/>
  <c r="J4" i="3" l="1"/>
  <c r="J4" i="2"/>
  <c r="J6" i="2"/>
  <c r="J20" i="2"/>
  <c r="J19" i="2"/>
  <c r="J18" i="2"/>
  <c r="J17" i="2"/>
  <c r="J16" i="2"/>
  <c r="J15" i="2"/>
  <c r="J14" i="2"/>
  <c r="J13" i="2"/>
  <c r="J12" i="2"/>
  <c r="J11" i="2"/>
  <c r="J9" i="2"/>
  <c r="J8" i="2"/>
  <c r="J7" i="2"/>
  <c r="J5" i="2"/>
  <c r="J10" i="1"/>
  <c r="J9" i="1"/>
  <c r="J8" i="1"/>
  <c r="J7" i="1"/>
  <c r="J6" i="1"/>
  <c r="J5" i="1"/>
  <c r="J4" i="1"/>
</calcChain>
</file>

<file path=xl/sharedStrings.xml><?xml version="1.0" encoding="utf-8"?>
<sst xmlns="http://schemas.openxmlformats.org/spreadsheetml/2006/main" count="827" uniqueCount="414">
  <si>
    <t>Nama Paket</t>
  </si>
  <si>
    <t>Nomor</t>
  </si>
  <si>
    <t>Bidang</t>
  </si>
  <si>
    <t>Pagu</t>
  </si>
  <si>
    <t>Tanggal mulai</t>
  </si>
  <si>
    <t>Tanggal Berakhir</t>
  </si>
  <si>
    <t>SDA</t>
  </si>
  <si>
    <t>Perencanaan Normalisasi dan Batu Miring Kampung Purwodadi Rt 2 Rw 9 Kelurahan Sungai Lekop Bintan Timur</t>
  </si>
  <si>
    <t>Perencanaan Normalisasi Saluran Utama Jalan Kepondang (buaya)</t>
  </si>
  <si>
    <t>Perencanaan Normalisasi Saluran Utama Jalan Tanjung Uban Km 41 Lome Desa Toapaya Utara Kecamatan Toapaya Kabupaten Bintan</t>
  </si>
  <si>
    <t>Perencanaan Teknis Pembangunan Saluran drainase Jalan Sukaramai Rw 5 Kel. Pinang Kencana</t>
  </si>
  <si>
    <t>Perencanaan Teknis Pembangunan drainase kp cenot dan kado desa mepar kecamatan Lingga</t>
  </si>
  <si>
    <t>Perencanaan Teknis Pembangunan drainase lorong fajar kelurahan Dabo kecamatan Singkep,Lingga</t>
  </si>
  <si>
    <t>Perencanaan Teknis Pembangunan drainase pengendali banjir di kawasan samping surau ZAM ZATUL QITHAMIR Kp Wacopek Kelurahan Gunung Lengkuas, Bintan</t>
  </si>
  <si>
    <t>CK</t>
  </si>
  <si>
    <t>DED Pembangunan Dinding Penahan Tanah Gedung BAWASLU dan KPU Provinsi Kepulauan Riau</t>
  </si>
  <si>
    <t>DED Pembangunan Gedung Assesment Centre Provinsi Kepulauan Riau</t>
  </si>
  <si>
    <t>DED Pembangunan Perkantoran Terpadu Pemerintahan Provinsi Kepulauan Riau di Pulau Dompak</t>
  </si>
  <si>
    <t>Perencanaan Teknis Pembangunan Gedung Persatuan Istri Tentara (Persit), di KOREM 033 WIRA PRATAMA, Tanjungpinang</t>
  </si>
  <si>
    <t>Perencanaan Teknis Pembangunan Pos Jaga Keamanan di Taman Gurindam 12 KotaTanjungpinang</t>
  </si>
  <si>
    <t>Perencanaan Teknis Renovasi Ruang Samsat Batam Centre Lt. 3 Graha Kepri, Kota Batam</t>
  </si>
  <si>
    <t>Perencanaan Teknis Sarana dan Prasarana RS Angkatan Darat Bengkong Kota Batam</t>
  </si>
  <si>
    <t>Perencanan Teknis Sarana dan Prasarana Pendukung Gedung Dirkrimsus</t>
  </si>
  <si>
    <t>Review Desain Pembangunan Gedung BAWASLU Provinsi Kepulauan Riau</t>
  </si>
  <si>
    <t>Perencanaan Teknis Pemeliharaan/Renovasi Gedung Perkantoran Pemerintahan Provinsi Kepulauan Riau di Pulau Dompak, Kota Tanjungpinang</t>
  </si>
  <si>
    <t>Perencanaan Teknis Rehabilitasi Kantor BLK Km.8, Kota Tanjungpinang</t>
  </si>
  <si>
    <t>Perencanaan Teknis Renovasi Asrama Mahasiswa Kepri di Pekanbaru</t>
  </si>
  <si>
    <t>DED Pembangunan Monumen Tugu Bahasa Nasional di Pulau Penyengat, Kota Tanjungpinang</t>
  </si>
  <si>
    <t>Perencanaan Teknis Penataan Kawasan Taman Gurindam 12 (Lanjutan)</t>
  </si>
  <si>
    <t>DED Pembangunan Instalasi Pengolahan Air (SPAM) Kolong Enam Kijang</t>
  </si>
  <si>
    <t>DED Pembangunan Jaringan Perpipaan SPAM Kolong Enam Kijang</t>
  </si>
  <si>
    <t>Perencanaan Teknis Pengembangan jaringan perpipaan di kawasan LANUDAL Tanjungpinang</t>
  </si>
  <si>
    <t>BM</t>
  </si>
  <si>
    <t>Perencanaan Pemeliharaan Rutin Jalan Provinsi di Kabupaten Bintan</t>
  </si>
  <si>
    <t xml:space="preserve">Perencanaan Pemeliharaan Rutin Jalan Provinsi di Kabupaten Karimun </t>
  </si>
  <si>
    <t xml:space="preserve">Perencanaan Pemeliharaan Rutin Jalan Provinsi di Kabupaten Kepulauan Anambas </t>
  </si>
  <si>
    <t>Perencanaan Pemeliharaan Rutin Jalan Provinsi di Kabupaten Lingga</t>
  </si>
  <si>
    <t>Perencanaan Pemeliharaan Rutin Jalan Provinsi di Kabupaten Natuna</t>
  </si>
  <si>
    <t xml:space="preserve">Perencanaan Pemeliharaan Rutin Jalan Provinsi di Kota Tanjungpinang </t>
  </si>
  <si>
    <t>Perencanaan Pemeliharaan Berkala Jalan Provinsi di Kota Tanjungpinang</t>
  </si>
  <si>
    <t>Perencanaan Pemeliharaan Berkala Jalan Provinsi di Kabupaten Bintan</t>
  </si>
  <si>
    <t>DED Pembangunan Flyover Simpang Kota Piring</t>
  </si>
  <si>
    <t>Perencanaan Teknis Peningkatan Jalan Akses PPIT Imam Syafi'I, Kota Batam</t>
  </si>
  <si>
    <t>Perencanaan Teknis Peningkatan Jalan Coastal Area Lanjutan, Kab. Karimun</t>
  </si>
  <si>
    <t>Perencanaan Teknis Peningkatan Jalan Sp. Polsek Batu Aji, Kota Batam (Lanjutan)</t>
  </si>
  <si>
    <t>Review Desain Pembangunan Jembatan Batam - Bintan</t>
  </si>
  <si>
    <t>PPI</t>
  </si>
  <si>
    <t>Perencanaan Teknis Pembangunan Jalan Akses Menuju Makogabwilhan Pulau Dompak (Lanjutan)</t>
  </si>
  <si>
    <t>Perencanaan Teknis Pekerjaan Bronjong disamping Dompak</t>
  </si>
  <si>
    <t>Nilai Kontrak</t>
  </si>
  <si>
    <t>Nomor Kontrak</t>
  </si>
  <si>
    <t>Penyedia</t>
  </si>
  <si>
    <t>2.79/SPK/PRC-PL/DPUPP-SDA/APBD/IV/2025</t>
  </si>
  <si>
    <t>CV. KARYA RUPADHATU</t>
  </si>
  <si>
    <t>1.79/SPK/PRC-PL/DPUPP-SDA/APBD/IV/2025</t>
  </si>
  <si>
    <t>CV. GRAHADITAMA CONSULTAN</t>
  </si>
  <si>
    <t>3.79/SPK/PRC-PL/DPUPP-SDA/APBD/IV/2025</t>
  </si>
  <si>
    <t>1.118/SPK/PRC-PL/DPUPP-SDA/APBD/IV/2025</t>
  </si>
  <si>
    <t>3.121/SPK/PRC-PL/DPUPP-SDA/APBD/III/2025</t>
  </si>
  <si>
    <t>CV. BATAM STRUCTURAL ENGINEERS</t>
  </si>
  <si>
    <t>4.121/SPK/PRC-PL/DPUPP-SDA/APBD/III/2025</t>
  </si>
  <si>
    <t>CV. Pilar Karya Cemerlang</t>
  </si>
  <si>
    <t>1.121/SPK/PRC-PL/DPUPP-SDA/APBD/III/2025</t>
  </si>
  <si>
    <t>8.5/SP.DED/DPUPP-CK/PPK.4/APBD/VI/2025</t>
  </si>
  <si>
    <t>PT. MULTI FORMA RIAU KONSULTAN</t>
  </si>
  <si>
    <t>8.6/SP.PRC/DPUPP-CK/PPK.4/APBD/VI/2025</t>
  </si>
  <si>
    <t>CV. ALMATRA BUANA</t>
  </si>
  <si>
    <t>06.4/SP.DED/DPUPP-CK/PPK.4/APBD/VI/2025</t>
  </si>
  <si>
    <t>PT. PRIMEGA SANIYYA LESTARI - CV. VISTATAMA MULTI ENGINEERING CONSULTANT, KSO</t>
  </si>
  <si>
    <t>04.1/SP.PRC-PL/DPUPP-CK/PPK.2/APBD/IV/2025</t>
  </si>
  <si>
    <t>CV SIMETRIS TEKNIK CONSULTANT</t>
  </si>
  <si>
    <t xml:space="preserve">1/SPK/PRCPL/PPK.7/CK/DPUPP/IV/2025
</t>
  </si>
  <si>
    <t>CV.GRAHADITAMA CONSULTAN</t>
  </si>
  <si>
    <t>2/SPK/PRCPL/PPK.7/CK/DPUPP/IV/2025</t>
  </si>
  <si>
    <t>CV.HAIYUNA ABADI</t>
  </si>
  <si>
    <t>04.2/SP.PRC-PL/DPUPP-CK/PPK.2/APBD/IV/2025</t>
  </si>
  <si>
    <t xml:space="preserve">	CV. Prima Kreasi Arsindo Consultant</t>
  </si>
  <si>
    <t>04.2/SP.REV-PL/DPUPP-CK/PPK.4/APBD/VI/2025</t>
  </si>
  <si>
    <t>CV. TANJAK TEKNIK</t>
  </si>
  <si>
    <t>04.3/SP.PRC/DPUPP-CK/PPK.5/APBD/VI/2025</t>
  </si>
  <si>
    <t>CV. ACKSONO REKA CIPTA KONSULTAN</t>
  </si>
  <si>
    <t>1/SPK/PRCPL/PPK.6/CK/DPUPP/IV/2025</t>
  </si>
  <si>
    <t xml:space="preserve">	CV. AKASIA TEKNIK</t>
  </si>
  <si>
    <t>04.1/SP.PRC-PL/DPUPP-CK/PPK.9/APBD/IV/2025</t>
  </si>
  <si>
    <t>04.3/SP.PRC/DPUPP-CK/PPK.4/APBD/VI/2025</t>
  </si>
  <si>
    <t>PT. SARANABUDI PRAKARSARIPTA –PT. MIRAZH INTERNASIONAL CONSULTANT, KSO</t>
  </si>
  <si>
    <t>1/SPK/PRCPL/PPK.8/CK/DPUPP/IV/2025</t>
  </si>
  <si>
    <t>PT. NUSANTARA MULTI KREASI KONSULTAN</t>
  </si>
  <si>
    <t>06.2/SP.DED/DPUPP-CK/PPK.3/APBD/VII/2025</t>
  </si>
  <si>
    <t xml:space="preserve">PT. CITRAWEES SALAWASNA </t>
  </si>
  <si>
    <t>06.3/SP.DED/DPUPP-CK/PPK.3/APBD/VII/2025</t>
  </si>
  <si>
    <t>PT. UTA ENGINEERING CONSULTANT</t>
  </si>
  <si>
    <t>1/SPK/PRCPL/PPK.3/CK/DPUPP/IV/2025</t>
  </si>
  <si>
    <t>PT. Graha Tirta Engineering</t>
  </si>
  <si>
    <t>01.02/SPK/PERNC-PL/BM/PUPP/APBD/IV/2025</t>
  </si>
  <si>
    <t>PT. CALVINDAM JAYA EC</t>
  </si>
  <si>
    <t>03.02/SPK/PERNC-PL/BM/PUPP/APBD/IV/2025</t>
  </si>
  <si>
    <t>CV. ARMACO KONSULTAN</t>
  </si>
  <si>
    <t>05.02/SPK/PERNC-PL/BM/PUPP/APBD/IV/2025</t>
  </si>
  <si>
    <t>CV. KENEN KONSULTAN</t>
  </si>
  <si>
    <t>04.02/SPK/PERNC-PL/BM/PUPP/APBD/IV/2025</t>
  </si>
  <si>
    <t>06.02/SPK/PERNC-PL/BM/PUPP/APBD/IV/2025</t>
  </si>
  <si>
    <t>PT. DULANG TEKNIK</t>
  </si>
  <si>
    <t>02.02/SPK/PERNC-PL/BM/PUPP/APBD/IV/2025</t>
  </si>
  <si>
    <t>CV. GLOBAL KREATIF KONSULTAN</t>
  </si>
  <si>
    <t>10.02/SPK/PERNC-PL/BM/PUPP/APBD/V/2025</t>
  </si>
  <si>
    <t>CV. JAYA NUSANTARA ENGINEERING CONSULTANT</t>
  </si>
  <si>
    <t>11.02/SPK/PERNC-PL/BM/PUPP/APBD/V/2025</t>
  </si>
  <si>
    <t>CV. BERGIN DWI DIMENSI</t>
  </si>
  <si>
    <t>1.02/SP-KL/DED/PUPP-BM/APBD/VII/2025</t>
  </si>
  <si>
    <t>CV. DIMIANO KONSULTAN</t>
  </si>
  <si>
    <t>08.02/SPK/PERNC-PL/BM/PUPP/APBD/IV/2025</t>
  </si>
  <si>
    <t>CV. PRIMA KREASI ARSINDO CONSULTANT</t>
  </si>
  <si>
    <t>09.02/SPK/PERNC-PL/BM/PUPP/APBD/IV/2025</t>
  </si>
  <si>
    <t>CV. SKALA MULTI REKAYASA KONSULTAN</t>
  </si>
  <si>
    <t>07.02/SPK/PERNC-PL/BM/PUPP/APBD/IV/2025</t>
  </si>
  <si>
    <t>CV. KARYA CIPTA KONSULTAN</t>
  </si>
  <si>
    <t>2.02/SP-KL/DED/PUPP-BM/APBD/VII/2025</t>
  </si>
  <si>
    <t>02/SPK/JKS/PL/PUPP-UPTDPPI/PPK.33/APBD/IV/2025</t>
  </si>
  <si>
    <t>01/SPK/JKS/PL/PUPP-UPTDPPI/PPK.33/APBD/IV/2025</t>
  </si>
  <si>
    <t>CV JAYA NUSANTARA ENGINEERING CONSULTANT</t>
  </si>
  <si>
    <t>Pelaksanaan</t>
  </si>
  <si>
    <t>APBD</t>
  </si>
  <si>
    <t>Perencanaan Normalisasi Saluran Utama di Kecamatan Toapaya dan Teluk Bintan Kabupaten Bintan</t>
  </si>
  <si>
    <t>Perencanaan Normalisasi Saluran Utama di Kecamatan Kundur Utara dan Kundur Barat Kabupaten Karimun</t>
  </si>
  <si>
    <t>PERENCANAAN NORMALISASI SUNGAI/SALURAN UTAMA AREA PERKEBUNAN APAK UNDONG, DESA SELEMAN. KEC. BUNGURAN TIMUR LAUT KAB. NATUNA</t>
  </si>
  <si>
    <t>Perencanaan PEMBANGUNAN TEMBOK PENAHAN TEBING/PEMECAH OMBAK PENTAI DESA PENGADAH. KEC. BUNGURAN TIMUR LAUT KAB. NATUNA</t>
  </si>
  <si>
    <t>Perencanaan Pembangunan Pintu Air Dusun 4 Desa Sebesi Kec. Kundur</t>
  </si>
  <si>
    <t>PERENCANAAN PEMBANGUNAN BATU MIRING SUNGAI PARIT JEPUN JL. MUHARAL KEBUN PINANG  RT.02 RW.03 KEL. GADING SARI KEC. KUNDUR KAB. KARIMUN KUNDUR KARIMUN</t>
  </si>
  <si>
    <t>Perencanaan Pembangunan Batu Miring Sungai Desa Ceruk dan Sungai Silas, belakang Kantor Desa Kelanga, Desa Kelanga, Kecamatan Bunguran Timur Laut, Kab. Natuna</t>
  </si>
  <si>
    <t>Perencanaan Teknis Drainase Desa Pangke Barat, Kecamatan Merah Barat Kabupaten Karimun</t>
  </si>
  <si>
    <t>Perencanaan Teknis Pembangunan Sarana dan Prasarana Gedung Pemuda di Kabupaten Karimun</t>
  </si>
  <si>
    <t>Perencanaan Teknis Pemeliharaan, Interior dan Pengadaan Meubeler pada Gedung Ex Bintan Expo</t>
  </si>
  <si>
    <t>Perencanaan Teknis Perbaikan Plafon pada Teras Depan Mesjid Nur Ilahi Dompak, Kota Tanjungpinang</t>
  </si>
  <si>
    <t>Perencanaan Teknis Rahabilitasi Mesjid Baitul Karim Kel. Tanjung Balai Kota Kec. Karimun Kabupaten Karimun</t>
  </si>
  <si>
    <t>Perencanaan Teknis Kawasan Kota Lama (Ruas Jl. Pos - Jl. Pasar Ikan - Jl. Pasar Baru), Kota Tanjungpinang</t>
  </si>
  <si>
    <t>PERENCANAAN TEKNIS PENINGKATAN JALAN DUSUN 2 PARIT GANTUNG DESA SEI UNGAR KECAMATAN KUNDUR KABUPATEN KARIMUN</t>
  </si>
  <si>
    <t>Perencanaan Teknis Rehabilitasi Gedung UPTD Laboratorium Bahan Konstruksi dan Peralatan</t>
  </si>
  <si>
    <t>SEKRE</t>
  </si>
  <si>
    <t>01/SPK/PRC-PL/DPUPP-SDA/PPK.1/APBD-P/X/2025</t>
  </si>
  <si>
    <t>PT. CALVINDAM JAYA ENGINEERING CONSULTANT</t>
  </si>
  <si>
    <t>22 Oktober 2025</t>
  </si>
  <si>
    <t>02/SPK/PRC-PL/DPUPP-SDA/PPK.1/APBD-P/X/2025</t>
  </si>
  <si>
    <t>05/SPK/PRC-PL/DPUPP-SDA/PPK.1/APBD-P/X/2025</t>
  </si>
  <si>
    <t>CV. ELEMEN GEOMETRI KONSULTAN</t>
  </si>
  <si>
    <t>24 Oktober 2025</t>
  </si>
  <si>
    <t>03/SPK/PRC-PL/DPUPP-SDA/PPK.1/APBD-P/X/2025</t>
  </si>
  <si>
    <t>07/SPK/PRC-PL/DPUPP-SDA/PPK.1/APBD-P/X/2025</t>
  </si>
  <si>
    <t>CV. TIGA PILAR ABADI</t>
  </si>
  <si>
    <t>06/SPK/PRC-PL/DPUPP-SDA/PPK.1/APBD-P/X/2025</t>
  </si>
  <si>
    <t>04/SPK/PRC-PL/DPUPP-SDA/PPK.1/APBD-P/X/2025</t>
  </si>
  <si>
    <t>CV. BRAWIJAYA TEKNIK KONSULTAN</t>
  </si>
  <si>
    <t>08/SPK/PRC-PL/DPUPP-SDA/PPK.1/APBD-P/X/2025</t>
  </si>
  <si>
    <t>28 Oktober 2025</t>
  </si>
  <si>
    <t>APBDP</t>
  </si>
  <si>
    <t>12.02/SPK/PERNC-PL/BM/PUPP/APBD-P/XI/2025</t>
  </si>
  <si>
    <t>Normalisasi dan Batu Miring Kampung Purwodadi Rt 2 Rw 9 Kelurahan Sungai Lekop Bintan Timur</t>
  </si>
  <si>
    <t xml:space="preserve">Normalisasi Saluran Utama Jalan Kepondang (buaya) </t>
  </si>
  <si>
    <t>Normalisasi Saluran Utama Jalan Tanjung Uban Km 41 Lome Desa Toapaya Utara Kecamatan Toapaya Kabupaten Bintan</t>
  </si>
  <si>
    <t>Pembangunan Saluran drainase Jalan Sukaramai Rw 5 Kel. Pinang Kencana</t>
  </si>
  <si>
    <t>Renovasi Ruang Samsat Batam Centre Lt. 3 Graha Kepri, Kota Batam</t>
  </si>
  <si>
    <t>Pembangunan Gedung Dirkrimsus Polda Kepri, Kota Batam (Lanjutan)</t>
  </si>
  <si>
    <t>Pembangunan Gedung Persatuan Istri Tentara (Persit) di KOREM 033 WIRA PRATAMA, Tanjungpinang</t>
  </si>
  <si>
    <t>Pembangunan RS Angkatan darat Bengkong Kota Batam (Lanjutan)</t>
  </si>
  <si>
    <t>Pembangunan Pos Jaga Keamanan di Taman Gurindam 12 Kota Tanjungpinang</t>
  </si>
  <si>
    <t>Pemeliharaan/Renovasi Gedung Perkantoran Pemerintahan Provinsi Kepulauan Riau di Pulau Dompak, Kota Tanjungpinang</t>
  </si>
  <si>
    <t>Rehabilitasi Kantor BLK Km.8, Kota Tanjungpinang</t>
  </si>
  <si>
    <t>Renovasi Asrama Mahasiswa Kepri di Pekanbaru</t>
  </si>
  <si>
    <t>Penataan Kawasan Taman Gurindam 12 (Lanjutan)</t>
  </si>
  <si>
    <t>Pemeliharaan Taman Gurindam 12 pada Zona 1A</t>
  </si>
  <si>
    <t>Pemeliharaan Rutin Lampu di Kawasan Pulau Penyengat</t>
  </si>
  <si>
    <t>Lanjutan Penimbunan RTH Lapangan Desa Tebang Kecamatan Palmatak Kabupaten Kepulauan Anamabas</t>
  </si>
  <si>
    <t>Pengembangan jaringan perpipaan di kawasan LANUDAL Tanjungpinang</t>
  </si>
  <si>
    <t>Rehabilitasi Jembatan 2 Pulau Dompak, Kota Tanjungpinang</t>
  </si>
  <si>
    <t>Rehabilitasi Jembatan Sementara di Ruas Jalan Provinsi di Kabupaten Natuna</t>
  </si>
  <si>
    <t>Peningkatan Jalan Coastal Area Lanjutan, Kab. Karimun</t>
  </si>
  <si>
    <t>Pembangunan Jembatan Semala, Kab Natuna</t>
  </si>
  <si>
    <t>Pemeliharaan Rutin Jalan Provinsi di Kabupaten Bintan</t>
  </si>
  <si>
    <t>Pemeliharaan Rutin Jalan Provinsi di Kabupaten Karimun</t>
  </si>
  <si>
    <t>Pemeliharaan Rutin Jalan Provinsi di Kabupaten Lingga</t>
  </si>
  <si>
    <t>Pemeliharaan Rutin Jalan Provinsi di Kabupaten Kepulauan Anambas</t>
  </si>
  <si>
    <t>Pemeliharaan berkala jalan sp. Batu 14 - Pel. Tg. Berlian, kab. Karimun ( DBH Sawit provinsi Kepri Lanjutan)</t>
  </si>
  <si>
    <t>Pemeliharaan Berkala Jalan Provinsi di Kabupaten Bintan</t>
  </si>
  <si>
    <t>Pemeliharaan Berkala Jalan Provinsi di Kota Tanjungpinang</t>
  </si>
  <si>
    <t>Peningkatan Jalan Akses PPIT Imam Syafi'I, Kota Batam</t>
  </si>
  <si>
    <t>Peningkatan Jalan Sp. Polsek Batu Aji, Kota Batam (Lanjutan)</t>
  </si>
  <si>
    <t>Rekonstruksi Jl. Pelantar II, Kota Tanjungpinang</t>
  </si>
  <si>
    <t>Pembangunan Jalan Akses Menuju Makogabwilhan Pulau Dompak (Lanjutan)</t>
  </si>
  <si>
    <t>Pekerjaan Beronjong disamping Dompak</t>
  </si>
  <si>
    <t xml:space="preserve">4.79/SPK/FSK-PL/DPUPP-SDA/APBD/VIII/2025 </t>
  </si>
  <si>
    <t>CV. ANUGERAH CIPTA MANDIRI</t>
  </si>
  <si>
    <t xml:space="preserve">2.118/SPK/FSK-PL/DPUPP-SDA/APBD/VIII/2025 </t>
  </si>
  <si>
    <t>CV. KARYA SINAR ABADI</t>
  </si>
  <si>
    <t>01/SPK/FSK/DPUPP-CK/PPK.7/APBD/X/2025</t>
  </si>
  <si>
    <t>8.3/SP.HS/FSK/DPUPP-CK/PPK.2/APBD/VII/2025</t>
  </si>
  <si>
    <t>PT. NURFITA KARYA MANDIRI</t>
  </si>
  <si>
    <t>8.5/SP-HS/DPUPP-CK/PPK.2/APBD/VIII/2025</t>
  </si>
  <si>
    <t>PT VENDOOR MEBELIA INDONESIA</t>
  </si>
  <si>
    <t>8.4/SP.HS/DPUPP-CK/PPK.2/APBD/VII/2025</t>
  </si>
  <si>
    <t>PT.DWI SAHABAT INDONESIA</t>
  </si>
  <si>
    <t>1/SPK/FSK-PL/DPUPP-CK/PPK.7/APBD/VI/2025</t>
  </si>
  <si>
    <t>CV.ANUGERAH CIPTA MANDIRI</t>
  </si>
  <si>
    <t>9.2/SP-HS/DPUPP-CK/PPK.5/APBD/VIII/2025</t>
  </si>
  <si>
    <t>CV. BENGKEL SPESIALIS KEPRI</t>
  </si>
  <si>
    <t>09.1/SP.FSK/FSK/DPUPP-CK/FSK/PPK.6/APBD/VII/2025</t>
  </si>
  <si>
    <t>CV.KARYA GEMILANG ABADI</t>
  </si>
  <si>
    <t>9.3/SP.FSK/DPUPP-CK/PPK.9/APBD/VIII/2025</t>
  </si>
  <si>
    <t>1/SPK/FSK/DPUPP-CK/PPK.8/APBD/VI/2025</t>
  </si>
  <si>
    <t>1/SPK/FSK-PL/DPUPP-CK/PPK.8/APBD/VII/2025</t>
  </si>
  <si>
    <t>CV.KHARISMA SEJATI</t>
  </si>
  <si>
    <t>04.2/SP.PRC-PL/DPUPP-CK/PPK.9/APBD/VI/2025</t>
  </si>
  <si>
    <t>PT LESTARI MAKMUR BINTAN</t>
  </si>
  <si>
    <t>8/SPK/RTH-FSK-PL/PPK.4//DPUPP-CK/APBD/IX/2025</t>
  </si>
  <si>
    <t>CV. BALQIS JAYA</t>
  </si>
  <si>
    <t>09.2/SP.FSK/DPUPP-CK/PPK.6/APBD/VIII/2025</t>
  </si>
  <si>
    <t>PT. EKA BALINGGA</t>
  </si>
  <si>
    <t>3.01/SP-HS/FSK/PUPP.3/PPK.16/VI/2025</t>
  </si>
  <si>
    <t>CV. INDRAGIRI PUTRA</t>
  </si>
  <si>
    <t>01.02/SPK/FSK/PUPP-BM/PPK/APBD/VIII/2025</t>
  </si>
  <si>
    <t>CV. PIJAR MANDIRI</t>
  </si>
  <si>
    <t>7.01/SP-HS/FSK/PUPP.3/PPK.13/VI/2025</t>
  </si>
  <si>
    <t>CV. REISER KARYA BAKTI</t>
  </si>
  <si>
    <t>2.01/SP-HS/FSK/PUPP.3/PPK.14/VI/2025</t>
  </si>
  <si>
    <t>PT. MEKAR ABADI SUKSES</t>
  </si>
  <si>
    <t>04.01/SP-HS/FSK/PUPP-BM/PPK/APBD/VI/2025</t>
  </si>
  <si>
    <t>PT.EKA BALINGGA</t>
  </si>
  <si>
    <t xml:space="preserve">13.01/SP-HS/FSK/PUPP-BM/PPK/APBD/IX/2025 </t>
  </si>
  <si>
    <t>CV. CAHAYA HAVIZA</t>
  </si>
  <si>
    <t>5.01/SP-HS/FSK/PUPP .3/PPK.9Nl/2025</t>
  </si>
  <si>
    <t>PT. MEKAR YAKIN SEJAHTERA</t>
  </si>
  <si>
    <t>11.01/SP-HS/FSK/PUPP.3/PPK.11/VIII/2025</t>
  </si>
  <si>
    <t>CV. KARYA SAPUTRA</t>
  </si>
  <si>
    <t>01.01/SP-HS/FSK/PUPP.3/PPK.15/VI/2025</t>
  </si>
  <si>
    <t>CV. TANJUNG PUTRI MANDIRI</t>
  </si>
  <si>
    <t>06.01/SP-HS/FSK/PUPP-BM/PPK/APBD/VI/2025</t>
  </si>
  <si>
    <t>CV.SETYA BERSAMA</t>
  </si>
  <si>
    <t>08.01/SP-HS/FSK/PUPP-BM/PPK/APBD/VI/2025</t>
  </si>
  <si>
    <t>CV.BUDI PUTRA INDONESIA</t>
  </si>
  <si>
    <t>10.01/SP-HS/FSK/PUPP-BM/PPK/APBD/VII/2025</t>
  </si>
  <si>
    <t>PT. Permata Anugerah Ramadhan</t>
  </si>
  <si>
    <t>09.01/SP-HS/FSK/PUPP-BM/PPK/APBD/VII/2025</t>
  </si>
  <si>
    <t>PT. Pulau Samosir Sakti Perkasa</t>
  </si>
  <si>
    <t>12.01/SP-HS/FSK/PUPP.3/PPK.9/IX/2025</t>
  </si>
  <si>
    <t>PT. BENGKEL KREATIF UTAMA</t>
  </si>
  <si>
    <t>01.1/SP/FSK/DPUPP-UPTDPPI/PPK.33/APBD/VIII/2025</t>
  </si>
  <si>
    <t>CV. BANGUN BINTAN JAYA</t>
  </si>
  <si>
    <t>02.1/SP/FSK/DPUPP-UPTDPPI/PPK.33/APBD/VII/2025</t>
  </si>
  <si>
    <t>CV. NABILLA PERMATA</t>
  </si>
  <si>
    <t xml:space="preserve">5.79/SPK/FSK-PL/DPUPP-SDA/APBD/VIII/2025 </t>
  </si>
  <si>
    <t>CV. LALUNA ARTHA KENCANA</t>
  </si>
  <si>
    <t xml:space="preserve">8.79/SPK/FSK-PL/DPUPP-SDA/APBD/X/2025 </t>
  </si>
  <si>
    <t>Normalisasi Sungai / Saluran utama Parit Syukur RT 01 RW 05 Dusun III Desa Tanjung Berlian Barat kec.
 Kundur Utara Kab. Karimun</t>
  </si>
  <si>
    <t>Normalisasi Sungai / Saluran Utama Parit Syukur RT 01 RW 03 Dusun III Desa Tanjung Berlian Barat kec. Kundur Utara Kab. Karimun</t>
  </si>
  <si>
    <t>Normalisasi Sungai / Saluran Utama Dusun IV Dabit Sidomulyo RT 020 / RW 008 Desa Sawang Selatan Kec.Kundur Barat Kab. Karimun</t>
  </si>
  <si>
    <t>Normalisasi Sungai / Saluran Utama Sungai Raya RT 02 RW 006 Dusun IV Desa Sungai Ungar Utara Kec. Kundur Utara Kab. Karimun</t>
  </si>
  <si>
    <t>NORMALISASI SUNGAI/SALURAN UTAMA AREA PERKEBUNAN APAK UNDONG, DESA SELEMAN. KEC. BUNGURAN TIMUR LAUT KAB. NATUNA</t>
  </si>
  <si>
    <t>Normalisasi Sungai / Saluran utama Desa Sawang Selatan Kec. Kundur Barat Kab. Karimun</t>
  </si>
  <si>
    <t>Normalisasi Saluran Utama jalan gesek KM 19 desa toapaya selatan kecamatan toapaya Kabupaten Bintan</t>
  </si>
  <si>
    <t>Normalisasi Saluran Utama ( Perbatasan Desa) KP. Cikolek Desa Toapaya Utara Kec. Toapaya Kab. Bintan</t>
  </si>
  <si>
    <t>Normalisasi Saluran Utama Parit Nayon Desa Bintan Buyu Kec. Teluk Bintan Kab. Bintan</t>
  </si>
  <si>
    <t>Normalisasi Saluran Utama Kampung Tiram Desa Penaga Kec. Teluk Bintan Kab. Bintan</t>
  </si>
  <si>
    <t>Normalisasi Saluran Utama Julong Rekoh Desa Penaga Kec. Teluk Bintan Kab. Bintan</t>
  </si>
  <si>
    <t>PEMBANGUNAN TEMBOK PENAHAN TEBING/PEMECAH OMBAK PENTAI DESA PENGADAH. KEC. BUNGURAN TIMUR LAUT KAB. NATUNA</t>
  </si>
  <si>
    <t>Pembangunan Pintu Air Dusun 4 Desa Sebesi Kec. Kundur Kabupaten Karimun</t>
  </si>
  <si>
    <t>PEMBANGUNAN BATU MIRING SUNGAI PARIT JEPUN JL. MUHARAL KEBUN PINANG RT.02 RW.03 KEL. GADING SARI KEC. KUNDUR KAB. KARIMUN</t>
  </si>
  <si>
    <t>Pembangunan Batu Miring Sungai Silas, belakang Kantor Desa Kelanga, Desa Kelanga, Kecamatan Bunguran Timur Laut, Kab. Natuna</t>
  </si>
  <si>
    <t>Pembangunan Batu Miring Sungai Desa Ceruk Kec. Bunguran Timur Laut Kab. Natuna</t>
  </si>
  <si>
    <t>01/SPK/FSK-PL/DPUPP-SDA/PPK.2/APBD-P/XI/2025</t>
  </si>
  <si>
    <t>CV. NINDYA KARYA ARDANA</t>
  </si>
  <si>
    <t>02/SPK/FSK-PL/DPUPP-SDA/PPK.2/APBD-P/XI/2025</t>
  </si>
  <si>
    <t>CV.ADI JAYA PARAMITA</t>
  </si>
  <si>
    <t>03/SPK/FSK-PL/DPUPP-SDA/PPK.2/APBD-P/XI/2025</t>
  </si>
  <si>
    <t>04/SPK/FSK-PL/DPUPP-SDA/PPK.2/APBD-P/XI/2025</t>
  </si>
  <si>
    <t>08/SPK/FSK-PL/DPUPP-SDA/PPK.3/APBD-P/XI/2025</t>
  </si>
  <si>
    <t>CV. RAJA PUTRA BERTUAH</t>
  </si>
  <si>
    <t>18-11-2025</t>
  </si>
  <si>
    <t>17-12-2025</t>
  </si>
  <si>
    <t>05/SPK/FSK-PL/DPUPP-SDA/PPK.2/APBD-P/XI/2025</t>
  </si>
  <si>
    <t>Rp 178.927.100,-</t>
  </si>
  <si>
    <t>12/SPK/FSK-PL/DPUPP-SDA/PPK.4/APBD-P/XI/2025</t>
  </si>
  <si>
    <t>CV. JASTINDO GRADANA</t>
  </si>
  <si>
    <t>19 November 2025</t>
  </si>
  <si>
    <t>18 Desember 2025</t>
  </si>
  <si>
    <t>Rp 179.780.000,-</t>
  </si>
  <si>
    <t>15/SPK/FSK-PL/DPUPP-SDA/PPK.4/APBD-P/XI/2025</t>
  </si>
  <si>
    <t>CV. BENA INSAN GEMILANG</t>
  </si>
  <si>
    <t>14/SPK/FSK-PL/DPUPP-SDA/PPK.4/APBD-P/XI/2025</t>
  </si>
  <si>
    <t>13/SPK/FSK-PL/DPUPP-SDA/PPK.4/APBD-P/XI/2025</t>
  </si>
  <si>
    <t>16/SPK/FSK-PL/DPUPP-SDA/PPK.4/APBD-P/XI/2025</t>
  </si>
  <si>
    <t>09/SPK/FSK-PL/DPUPP-SDA/PPK.3/APBD-P/XI/2025</t>
  </si>
  <si>
    <t>21-11-2025</t>
  </si>
  <si>
    <t>20-12-2025</t>
  </si>
  <si>
    <t>06/SPK/FSK-PL/DPUPP-SDA/PPK.2/APBD-P/XI/2025</t>
  </si>
  <si>
    <t>07/SPK/FSK-PL/DPUPP-SDA/PPK.2/APBD-P/XI/2025</t>
  </si>
  <si>
    <t>CV. GAUTAMA ALMAHYRA</t>
  </si>
  <si>
    <t>10/SPK/FSK-PL/DPUPP-SDA/PPK.3/APBD-P/XI/2025</t>
  </si>
  <si>
    <t>CV. ROYAL MARLYN BONANZA</t>
  </si>
  <si>
    <t>11/SPK/FSK-PL/DPUPP-SDA/PPK.3/APBD-P/XI/2025</t>
  </si>
  <si>
    <t>Pembangunan Ruang Baca di Kejati Kota Tanjungpinang</t>
  </si>
  <si>
    <t>Pemeliharaan, Interior dan Pengadaan Meubeler pada Gedung Ex Bintan Expo</t>
  </si>
  <si>
    <t>Perbaikan Plafon pada Teras Depan Mesjid Nur Ilahi Dompak, Kota Tanjungpinang</t>
  </si>
  <si>
    <t>Pemeliharaan Lampu, Vidiotron Kawasan Kota Lama Tanjungpinang dan Pemeliharaan Lampu PJU di Pulau Penyengat Kota Tanjungpinang</t>
  </si>
  <si>
    <t>Peningkatan Jalan Sp. Budus - Pelabuhan Roro Penarik, Kab. Lingga</t>
  </si>
  <si>
    <t>PT. INSANI ABADI</t>
  </si>
  <si>
    <t>1/SPK/FSK-PL/DPUPP/CK/PPK.7/APBDP/XI/2025</t>
  </si>
  <si>
    <t>5.3/SPMK/CK/PPK.4/APBD-P/XI/2025</t>
  </si>
  <si>
    <t>PT. LESTARI MAKMUR BINTAN</t>
  </si>
  <si>
    <t>17 November 2025</t>
  </si>
  <si>
    <t>16 Desember 2025</t>
  </si>
  <si>
    <t>Pengawasan Normalisasi dan Batu Miring Kampung Purwodadi Rt 2 Rw 9 Kelurahan Sungai Lekop Bintan Timur</t>
  </si>
  <si>
    <t>Pengawasan Normalisasi Saluran Utama Jalan Kepondang (buaya)</t>
  </si>
  <si>
    <t>Pengawasan Normalisasi Saluran Utama Jalan Tanjung Uban Km 41 Lome Desa Toapaya Utara Kecamatan Toapaya Kabupaten Bintan</t>
  </si>
  <si>
    <t xml:space="preserve">Pengawasan Pembangunan Saluran drainase Jalan Sukaramai Rw 5 Kel. Pinang Kencana </t>
  </si>
  <si>
    <t>Pengawasan Teknis Pembangunan Gedung Dirkrimsus Polda Kepri, Kota Batam (Lanjutan)</t>
  </si>
  <si>
    <t>Pengawasan Teknis Pembangunan Gedung Persatuan Istri Tentara (Persit), di KOREM 033 WIRA PRATAMA, Tanjungpinang</t>
  </si>
  <si>
    <t>Pengawasan Teknis Pembangunan Pos Jaga Keamanan di Taman Gurindam 12 Kota Tanjungpinang</t>
  </si>
  <si>
    <t>Pengawasan Teknis Pembangunan RS Angkatan darat Bengkong Kota Batam (Lanjutan)</t>
  </si>
  <si>
    <t>Pengawasan Teknis Renovasi Ruang Samsat Batam Centre Lt. 3 Graha Kepri, Kota Batam</t>
  </si>
  <si>
    <t>Pengawasan Teknis Pemeliharaan/ Renovasi Gedung Perkantoran Pemerintahan Provinsi Kepulauan Riau di Pulau Dompak, Kota Tanjungpinang</t>
  </si>
  <si>
    <t>Pengawasan Teknis Rehabilitasi Kantor BLK Km.8, Kota Tanjungpinang</t>
  </si>
  <si>
    <t>Pengawasan Teknis Renovasi Asrama Mahasiswa Kepri di Pekanbaru</t>
  </si>
  <si>
    <t>Pengawasan Teknis Lanjutan Penimbunan RTH Lapangan Desa Tebang Kecamatan Palmatak Kabupaten Kepulauan Anambas</t>
  </si>
  <si>
    <t>Pengawasan Teknis Pemeliharaan Taman Gurindam 12 pada Zona 1A</t>
  </si>
  <si>
    <t>Pengawasan Teknis Penataan Kawasan Taman Gurindam 12 (Lanjutan)</t>
  </si>
  <si>
    <t>Pengawasan Teknis Pengembangan jaringan perpipaan di kawasan LANUDAL Tanjungpinang</t>
  </si>
  <si>
    <t>Pengawasan Teknis Pemeliharaan berkala jalan sp. Batu 14 - Pel. Tg. Berlian, kab. Karimun (DBH Sawit provinsi Kepri Lanjutan)</t>
  </si>
  <si>
    <t xml:space="preserve">Pengawasan Teknis Peningkatan Jalan Coastal Area, Kab. Karimun </t>
  </si>
  <si>
    <t xml:space="preserve">Pengawasan Teknis Rehabilitasi Jembatan 2 Pulau Dompak, Kota Tanjungpinang </t>
  </si>
  <si>
    <t>Pengawasan Teknis Pembangunan Jembatan Semala, Kab Natuna</t>
  </si>
  <si>
    <t>Pengawasan Teknis Peningkatan Jalan Sp. Polsek Batu Aji, Kota Batam (Lanjutan)</t>
  </si>
  <si>
    <t xml:space="preserve">Pengawasan Teknis Peningkatan Jalan Akses PPIT Imam Syafi'I, Kota Batam </t>
  </si>
  <si>
    <t>Pengawasan Teknis Rehabilitasi Jembatan Sementara di Ruas Jalan Provinsi di Kabupaten Natuna</t>
  </si>
  <si>
    <t>Pengawasan Teknis Pemeliharaan Rutin Jalan Provinsi di Kabupaten Bintan</t>
  </si>
  <si>
    <t>Pengawasan Teknis Pemeliharaan Rutin Jalan Provinsi di Kabupaten Karimun</t>
  </si>
  <si>
    <t>Konsultan Pengawasan Pemeliharaan Rutin Jalan Provinsi di Kabupaten Lingga</t>
  </si>
  <si>
    <t>Pengawasan Teknis Pemeliharaan Rutin Jalan Provinsi di Kabupaten Kepulauan Anambas</t>
  </si>
  <si>
    <t>Pengawasan Teknis Pemeliharaan Berkala Jalan Provinsi di Kabupaten Bintan</t>
  </si>
  <si>
    <t>Pengawasan Teknis Pemeliharaan Berkala Jalan Provinsi di Kota Tanjungpinang</t>
  </si>
  <si>
    <t>Konsultan Individual Pengawasan Pemeliharaan Rutin Swakelola Jalan Provinsi di Kota Tanjungpinang dan Kabupaten Bintan</t>
  </si>
  <si>
    <t>Pengawasan Teknis Rekonstruksi Jl. Pelantar II, Kota Tanjungpinang</t>
  </si>
  <si>
    <t>Pengawasan Teknis Pembangunan Jalan Akses Menuju Makogabwilhan Pulau Dompak (Lanjutan)</t>
  </si>
  <si>
    <t>Pengawasan Teknis Pekerjaan Bronjong disamping Dompak</t>
  </si>
  <si>
    <t>02/SP.PWS/DPUPP-CK/PPK.1/APBD/VII/2025</t>
  </si>
  <si>
    <t>5/SPK/PGWS-PL/DPPUPP-CK/PPK.1/APBD/VIII/2025</t>
  </si>
  <si>
    <t>CV. EMBUN CONSULTANT</t>
  </si>
  <si>
    <t>1/SPK/PGWS-PL/DPUPP-CK/PPK.1/APBD/VI/2025</t>
  </si>
  <si>
    <t>CV.BERKAT KARYA KONSULTAN</t>
  </si>
  <si>
    <t>6/SPK/PGWS-PL/DPUPP-CK/PPK.1/APBD/VIi/2025</t>
  </si>
  <si>
    <t>03/SP.PWS/DPUPP-CK/PPK.1/APBD/VIII/2025</t>
  </si>
  <si>
    <t>2/SPK/PGWS-PL/DPUPP-CK/PPK.1/APBD/VII/2025</t>
  </si>
  <si>
    <t>PR.CALVINDAM JAYA EC</t>
  </si>
  <si>
    <t>4/SPK/PGWS-PL/DPUPP-CK/PPK.1/APBD/VIII/2025</t>
  </si>
  <si>
    <t>8/SPK/PGWS-PL/DPUPP-CK/PPK.1/APBD/IX/2025</t>
  </si>
  <si>
    <t>CV. ZALMI JAYA KONSULTAN</t>
  </si>
  <si>
    <t>3/SPK/PGWS-PL/DPUPP-CK/PPK.1/APBD/VII/2025</t>
  </si>
  <si>
    <t>01/SP.PWS/DPUPP-CK/PPK.1/APBD/VII/2025</t>
  </si>
  <si>
    <t>4.6/SPK/PWS/DPUPP-CK/PPK.1/APBD/VIII/2025</t>
  </si>
  <si>
    <t>10.01/SPK/PWS-PL/BM/PUPP/APBD/VI/2025</t>
  </si>
  <si>
    <t>05.01/SPK/PWS-PL/BM/PUPP/APBD/VI/2025</t>
  </si>
  <si>
    <t>1.01/SP-KWP/PWS/PUPP.3/PPK.14/2025</t>
  </si>
  <si>
    <t xml:space="preserve">CV. GRACONA </t>
  </si>
  <si>
    <t>03.01/SPK/PWS-PL/BM/PUPP/APBD/VII/2025</t>
  </si>
  <si>
    <t>PT.BALIGA PERMATA INDAH</t>
  </si>
  <si>
    <t>04.01/SPK/PWS-PL/BM/PUPP/APBD/VII/2025</t>
  </si>
  <si>
    <t>06.01/SPK/PWS-PL/BM/PUPP/APBD/VI/2025</t>
  </si>
  <si>
    <t>12.01/SPK/PWS-PL/BM/PUPP/IX/2025</t>
  </si>
  <si>
    <t>07.01/SPK/PWS-PL/BM/PUPP/APBD/VI/2025</t>
  </si>
  <si>
    <t>02.01/SPK/PWS-PL/BM/PUPP/APBD/VI/2025</t>
  </si>
  <si>
    <t>CV. AKASIA TEKNIK</t>
  </si>
  <si>
    <t>01.01/SPK/PWS-PL/BM/PUPP/APBD/VI/2025</t>
  </si>
  <si>
    <t>01.02/SPK/KI/PUPP-BM/APBD/V/2025</t>
  </si>
  <si>
    <t>Konsultan individu
Nuly Afrizal, ST</t>
  </si>
  <si>
    <t>01/SPK/JKS.PGWS/PL/PUPP-UPTDPPI/PPK.33/APBD/VIII/2025</t>
  </si>
  <si>
    <t>02/SPK/JKS.PGWS/PL/PUPP-UPTDPPI/PPK.33/APBD/VII/2025</t>
  </si>
  <si>
    <t>09.01/SPK/PWS-PL/BM/PUPP/APBD/IX/2025</t>
  </si>
  <si>
    <t>11.01/SPK/PWS-PL/BM/PUPP/APBD/VIII/2025</t>
  </si>
  <si>
    <t>PT. BENTAN SONDONG</t>
  </si>
  <si>
    <t>CV. AA KONSULTAN</t>
  </si>
  <si>
    <t>CV. DE ROEPA ARSITEK</t>
  </si>
  <si>
    <t xml:space="preserve"> 7.79/SPK/PWS-PL/DPUPP-SDA/APBD/VIII/2025 </t>
  </si>
  <si>
    <t xml:space="preserve"> 6.79/SPK/PWS-PL/DPUPP-SDA/APBD/VIII/2025 </t>
  </si>
  <si>
    <t xml:space="preserve"> 3.118/SPK/PWS-PL/DPUPP-SDA/APBD/VIII/2025 </t>
  </si>
  <si>
    <t xml:space="preserve"> 8.79/SPK/PWS-PL/DPUPP-SDA/APBD/X/2025 </t>
  </si>
  <si>
    <t>7/SPK/PGWS-PL/DPUPP-CK/PPK.1/APBD/X/2025</t>
  </si>
  <si>
    <t>CV. EXA ENGENEERING CONSULTANT</t>
  </si>
  <si>
    <t>04.01/SP-KWP/PWS/PUPP-BM/APBD/2025</t>
  </si>
  <si>
    <t>08.02/SPK/PWS-PL/BM/PUPP/APBD/VIII/2025</t>
  </si>
  <si>
    <t>Pengawasan Normalisasi Saluran Utama di Kecamatan Toapaya dan Teluk Bintan Kabupaten Bintan</t>
  </si>
  <si>
    <t>Pengawasan Normalisasi Saluran Utama di Kecamatan Kundur Utara dan Kundur Barat Kabupaten Karimun</t>
  </si>
  <si>
    <t>PENGAWASAN NORMALISASI SUNGAI/SALURAN UTAMA AREA PERKEBUNAN APAK UNDONG, DESA SELEMAN. KEC. BUNGURAN TIMUR LAUT KAB. NATUNA</t>
  </si>
  <si>
    <t>Pengawasan PEMBANGUNAN TEMBOK PENAHAN TEBING/PEMECAH OMBAK PENTAI DESA PENGADAH. KEC. BUNGURAN TIMUR LAUT KAB. NATUNA</t>
  </si>
  <si>
    <t>Pengawasan Pembangunan Pintu Air Dusun 4 Desa Sebesi Kec. Kundur Kabupaten Karimun</t>
  </si>
  <si>
    <t>PENGAWASAN PEMBANGUNAN BATU MIRING SUNGAI PARIT JEPUN JL. MUHARAL KEBUN PINANG RT.02 RW.03 KEL. GADING SARI KEC. KUNDUR KAB. KARIMUN KUNDUR KARIMUN</t>
  </si>
  <si>
    <t>Pengawasan Pembangunan Batu Miring Sungai Desa Ceruk dan Sungai Silas, belakang Kantor Desa Kelanga, Desa Kelanga, Kecamatan Bunguran Timur Laut, Kab. Natuna</t>
  </si>
  <si>
    <t>Rp. 34.872.420</t>
  </si>
  <si>
    <t>07/SPK/PWS-PL/DPUPP-SDA/PPK.4/APBDP/XI/2025</t>
  </si>
  <si>
    <t>01/SPK/PWS-PL/DPUPP-SDA/PPK.2/APBDP/XI/2025</t>
  </si>
  <si>
    <t>04/SPK/PWS-PL/DPUPP-SDA/PPK.3/APBD-P/XI/2025</t>
  </si>
  <si>
    <t>CV. ARJUNA CONSULT</t>
  </si>
  <si>
    <t>05/SPK/PWS-PL/DPUPP-SDA/PPK.3/APBD-P/XI/2025</t>
  </si>
  <si>
    <t>02/SPK/PWS-PL/DPUPP-SDA/PPK.2/APBD-P/XI/2025</t>
  </si>
  <si>
    <t>03/SPK/PWS-PL/DPUPP-SDA/PPK.2/APBD-P/XI/2025</t>
  </si>
  <si>
    <t>06/SPK/PWS-PL/DPUPP-SDA/PPK.3/APBD-P/XI/2025</t>
  </si>
  <si>
    <t>Pengawasan Teknis Pemeliharaan, Interior dan Pengadaan Meubeler pada Gedung Ex Bintan Expo</t>
  </si>
  <si>
    <t>Pengawasan Teknis Perbaikan Plafon pada Teras Depan Mesjid Nur Ilahi Dompak, Kota Tanjungpinang</t>
  </si>
  <si>
    <t xml:space="preserve"> Pengawasan Teknis Peningkatan Jalan Sp. Budus - Pelabuhan Roro Penarik, Kab. Lingga</t>
  </si>
  <si>
    <t>Pengawasan Teknis Rehabilitasi Gedung UPTD Laboratorium Bahan Konstruksi dan Peralatan</t>
  </si>
  <si>
    <t>1/SPK/PGWS-PL/DPUPP-CK/PPK.7/APBDP/XI/2025</t>
  </si>
  <si>
    <t>Rehabilitasi Gedung UPTD Laboratorium Bahan Konstruksi dan Peralatan</t>
  </si>
  <si>
    <t>13.01/SPK/PWS-PL/BM/PUPP/APBD-P/X/2025</t>
  </si>
  <si>
    <t>PT. NUSANTANRA MULTI  KREASI KONSULTAN</t>
  </si>
  <si>
    <t>Daftar Paket Pekerjaan Fisik Terkontrak Tahun Anggaran 2025</t>
  </si>
  <si>
    <t>Daftar Paket Pekerjaan Pengawasan Terkontrak Tahun Anggaran 2025</t>
  </si>
  <si>
    <t>Daftar Paket Pekerjaan Perencanaan Terkontrak Tahun Anggaran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</si>
</sst>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(* #,##0_);_(* \(#,##0\);_(* &quot;-&quot;_);_(@_)"/>
    <numFmt numFmtId="43" formatCode="_(* #,##0.00_);_(* \(#,##0.00\);_(* &quot;-&quot;??_);_(@_)"/>
    <numFmt numFmtId="164" formatCode="_-&quot;Rp&quot;* #,##0_-;\-&quot;Rp&quot;* #,##0_-;_-&quot;Rp&quot;* &quot;-&quot;_-;_-@_-"/>
    <numFmt numFmtId="165" formatCode="[$-409]d\-mmm\-yyyy;@"/>
    <numFmt numFmtId="166" formatCode="_-* #,##0_-;\-* #,##0_-;_-* &quot;-&quot;_-;_-@_-"/>
    <numFmt numFmtId="167" formatCode="_(&quot;Rp&quot;* #,##0.00_);_(&quot;Rp&quot;* \(#,##0.00\);_(&quot;Rp&quot;* &quot;-&quot;??_);_(@_)"/>
    <numFmt numFmtId="168" formatCode="[$-421]dd\ mmmm\ yyyy;@"/>
    <numFmt numFmtId="169" formatCode="_-* #,##0.00_-;\-* #,##0.00_-;_-* &quot;-&quot;??_-;_-@_-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b/>
      <sz val="16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7">
    <xf numFmtId="0" fontId="0" fillId="0" borderId="0"/>
    <xf numFmtId="41" fontId="1" fillId="0" borderId="0" applyFont="0" applyFill="0" applyBorder="0" applyAlignment="0" applyProtection="0"/>
    <xf numFmtId="0" fontId="1" fillId="0" borderId="0" applyBorder="0"/>
    <xf numFmtId="167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 applyBorder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4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/>
    <xf numFmtId="0" fontId="0" fillId="2" borderId="0" xfId="0" applyFill="1"/>
    <xf numFmtId="43" fontId="3" fillId="0" borderId="1" xfId="7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43" fontId="3" fillId="3" borderId="1" xfId="0" applyNumberFormat="1" applyFont="1" applyFill="1" applyBorder="1" applyAlignment="1">
      <alignment horizontal="right" vertical="center"/>
    </xf>
    <xf numFmtId="43" fontId="3" fillId="3" borderId="1" xfId="0" applyNumberFormat="1" applyFont="1" applyFill="1" applyBorder="1" applyAlignment="1">
      <alignment horizontal="center" vertical="center"/>
    </xf>
    <xf numFmtId="165" fontId="3" fillId="3" borderId="1" xfId="0" quotePrefix="1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7" applyFont="1" applyBorder="1" applyAlignment="1" applyProtection="1">
      <alignment horizontal="center" vertical="center" wrapText="1"/>
      <protection locked="0"/>
    </xf>
    <xf numFmtId="0" fontId="4" fillId="0" borderId="1" xfId="20" applyFont="1" applyBorder="1" applyAlignment="1">
      <alignment horizontal="center" vertical="center" readingOrder="1"/>
    </xf>
    <xf numFmtId="168" fontId="5" fillId="0" borderId="1" xfId="7" applyNumberFormat="1" applyFont="1" applyBorder="1" applyAlignment="1" applyProtection="1">
      <alignment horizontal="center" vertical="center"/>
      <protection locked="0"/>
    </xf>
    <xf numFmtId="43" fontId="3" fillId="3" borderId="1" xfId="0" applyNumberFormat="1" applyFont="1" applyFill="1" applyBorder="1" applyAlignment="1">
      <alignment horizontal="right" vertical="center" wrapText="1"/>
    </xf>
    <xf numFmtId="43" fontId="5" fillId="0" borderId="1" xfId="7" applyNumberFormat="1" applyFont="1" applyBorder="1" applyAlignment="1" applyProtection="1">
      <alignment horizontal="center" vertical="center" wrapText="1"/>
      <protection locked="0"/>
    </xf>
    <xf numFmtId="43" fontId="3" fillId="0" borderId="1" xfId="7" applyNumberFormat="1" applyFont="1" applyFill="1" applyBorder="1" applyAlignment="1">
      <alignment vertical="center"/>
    </xf>
    <xf numFmtId="4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43" fontId="3" fillId="0" borderId="1" xfId="0" applyNumberFormat="1" applyFont="1" applyFill="1" applyBorder="1" applyAlignment="1">
      <alignment horizontal="right" vertical="center"/>
    </xf>
    <xf numFmtId="168" fontId="5" fillId="0" borderId="1" xfId="7" applyNumberFormat="1" applyFont="1" applyBorder="1" applyAlignment="1" applyProtection="1">
      <alignment horizontal="center" vertical="center" wrapText="1"/>
      <protection locked="0"/>
    </xf>
    <xf numFmtId="43" fontId="4" fillId="0" borderId="1" xfId="0" applyNumberFormat="1" applyFont="1" applyBorder="1" applyAlignment="1">
      <alignment horizontal="right" vertical="center"/>
    </xf>
    <xf numFmtId="4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right" vertical="center" wrapText="1"/>
    </xf>
    <xf numFmtId="165" fontId="3" fillId="2" borderId="1" xfId="0" quotePrefix="1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43" fontId="5" fillId="2" borderId="1" xfId="7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43" fontId="3" fillId="0" borderId="1" xfId="0" applyNumberFormat="1" applyFont="1" applyFill="1" applyBorder="1" applyAlignment="1">
      <alignment horizontal="right" vertical="center" wrapText="1"/>
    </xf>
    <xf numFmtId="165" fontId="3" fillId="0" borderId="1" xfId="0" quotePrefix="1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37">
    <cellStyle name="Comma [0]" xfId="1" builtinId="6"/>
    <cellStyle name="Comma [0] 2" xfId="12"/>
    <cellStyle name="Comma [0] 3" xfId="14"/>
    <cellStyle name="Comma [0] 4" xfId="6"/>
    <cellStyle name="Comma 10" xfId="29"/>
    <cellStyle name="Comma 11" xfId="30"/>
    <cellStyle name="Comma 12" xfId="31"/>
    <cellStyle name="Comma 13" xfId="32"/>
    <cellStyle name="Comma 14" xfId="33"/>
    <cellStyle name="Comma 15" xfId="34"/>
    <cellStyle name="Comma 16" xfId="35"/>
    <cellStyle name="Comma 17" xfId="36"/>
    <cellStyle name="Comma 2" xfId="5"/>
    <cellStyle name="Comma 3" xfId="9"/>
    <cellStyle name="Comma 4" xfId="23"/>
    <cellStyle name="Comma 5" xfId="24"/>
    <cellStyle name="Comma 6" xfId="25"/>
    <cellStyle name="Comma 7" xfId="26"/>
    <cellStyle name="Comma 8" xfId="27"/>
    <cellStyle name="Comma 9" xfId="28"/>
    <cellStyle name="Currency 2" xfId="3"/>
    <cellStyle name="Currency 2 2" xfId="10"/>
    <cellStyle name="Normal" xfId="0" builtinId="0"/>
    <cellStyle name="Normal 10" xfId="19"/>
    <cellStyle name="Normal 11" xfId="17"/>
    <cellStyle name="Normal 12" xfId="20"/>
    <cellStyle name="Normal 13" xfId="22"/>
    <cellStyle name="Normal 14" xfId="21"/>
    <cellStyle name="Normal 2" xfId="4"/>
    <cellStyle name="Normal 3" xfId="7"/>
    <cellStyle name="Normal 4" xfId="11"/>
    <cellStyle name="Normal 5" xfId="13"/>
    <cellStyle name="Normal 6" xfId="2"/>
    <cellStyle name="Normal 7" xfId="15"/>
    <cellStyle name="Normal 8" xfId="18"/>
    <cellStyle name="Normal 9" xfId="16"/>
    <cellStyle name="Percent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BreakPreview" zoomScale="60" zoomScaleNormal="55" workbookViewId="0">
      <selection activeCell="J47" sqref="A1:J47"/>
    </sheetView>
  </sheetViews>
  <sheetFormatPr defaultColWidth="8.875" defaultRowHeight="14.25"/>
  <cols>
    <col min="1" max="1" width="9" style="20" bestFit="1" customWidth="1"/>
    <col min="2" max="2" width="10.5" style="20" customWidth="1"/>
    <col min="3" max="3" width="15.75" style="20" customWidth="1"/>
    <col min="4" max="4" width="53.875" style="20" customWidth="1"/>
    <col min="5" max="5" width="22.625" style="20" customWidth="1"/>
    <col min="6" max="6" width="26.75" style="20" customWidth="1"/>
    <col min="7" max="7" width="35.75" style="20" customWidth="1"/>
    <col min="8" max="8" width="45.625" style="20" customWidth="1"/>
    <col min="9" max="10" width="23.375" style="20" bestFit="1" customWidth="1"/>
    <col min="11" max="16384" width="8.875" style="20"/>
  </cols>
  <sheetData>
    <row r="1" spans="1:10" ht="20.25">
      <c r="A1" s="66" t="s">
        <v>412</v>
      </c>
      <c r="B1" s="66"/>
      <c r="C1" s="66"/>
      <c r="D1" s="66"/>
      <c r="E1" s="66"/>
      <c r="F1" s="66"/>
      <c r="G1" s="66"/>
      <c r="H1" s="66"/>
      <c r="I1" s="66"/>
      <c r="J1" s="66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</v>
      </c>
      <c r="B3" s="3" t="s">
        <v>2</v>
      </c>
      <c r="C3" s="3" t="s">
        <v>121</v>
      </c>
      <c r="D3" s="3" t="s">
        <v>0</v>
      </c>
      <c r="E3" s="3" t="s">
        <v>3</v>
      </c>
      <c r="F3" s="3" t="s">
        <v>49</v>
      </c>
      <c r="G3" s="3" t="s">
        <v>50</v>
      </c>
      <c r="H3" s="3" t="s">
        <v>51</v>
      </c>
      <c r="I3" s="3" t="s">
        <v>4</v>
      </c>
      <c r="J3" s="3" t="s">
        <v>5</v>
      </c>
    </row>
    <row r="4" spans="1:10" ht="48" customHeight="1">
      <c r="A4" s="3">
        <v>1</v>
      </c>
      <c r="B4" s="3" t="s">
        <v>6</v>
      </c>
      <c r="C4" s="3" t="s">
        <v>122</v>
      </c>
      <c r="D4" s="4" t="s">
        <v>309</v>
      </c>
      <c r="E4" s="22">
        <v>18000000</v>
      </c>
      <c r="F4" s="18">
        <v>17998650</v>
      </c>
      <c r="G4" s="28" t="s">
        <v>382</v>
      </c>
      <c r="H4" s="56" t="s">
        <v>378</v>
      </c>
      <c r="I4" s="8">
        <v>45936</v>
      </c>
      <c r="J4" s="8">
        <f>I4+59</f>
        <v>45995</v>
      </c>
    </row>
    <row r="5" spans="1:10" ht="25.5">
      <c r="A5" s="3">
        <v>2</v>
      </c>
      <c r="B5" s="3" t="s">
        <v>6</v>
      </c>
      <c r="C5" s="3" t="s">
        <v>122</v>
      </c>
      <c r="D5" s="4" t="s">
        <v>310</v>
      </c>
      <c r="E5" s="18">
        <v>15000000</v>
      </c>
      <c r="F5" s="18">
        <v>14923900</v>
      </c>
      <c r="G5" s="28" t="s">
        <v>380</v>
      </c>
      <c r="H5" s="53" t="s">
        <v>377</v>
      </c>
      <c r="I5" s="8">
        <v>45873</v>
      </c>
      <c r="J5" s="8">
        <v>45902</v>
      </c>
    </row>
    <row r="6" spans="1:10" ht="25.5">
      <c r="A6" s="3">
        <v>3</v>
      </c>
      <c r="B6" s="3" t="s">
        <v>6</v>
      </c>
      <c r="C6" s="3" t="s">
        <v>122</v>
      </c>
      <c r="D6" s="4" t="s">
        <v>311</v>
      </c>
      <c r="E6" s="18">
        <v>12000000</v>
      </c>
      <c r="F6" s="18">
        <v>11978500</v>
      </c>
      <c r="G6" s="28" t="s">
        <v>379</v>
      </c>
      <c r="H6" s="55" t="s">
        <v>378</v>
      </c>
      <c r="I6" s="8">
        <v>45876</v>
      </c>
      <c r="J6" s="8">
        <v>45905</v>
      </c>
    </row>
    <row r="7" spans="1:10" ht="25.5">
      <c r="A7" s="3">
        <v>4</v>
      </c>
      <c r="B7" s="3" t="s">
        <v>6</v>
      </c>
      <c r="C7" s="3" t="s">
        <v>122</v>
      </c>
      <c r="D7" s="4" t="s">
        <v>312</v>
      </c>
      <c r="E7" s="18">
        <v>15000000</v>
      </c>
      <c r="F7" s="18">
        <v>14935000</v>
      </c>
      <c r="G7" s="28" t="s">
        <v>381</v>
      </c>
      <c r="H7" s="54" t="s">
        <v>377</v>
      </c>
      <c r="I7" s="8">
        <v>45873</v>
      </c>
      <c r="J7" s="8">
        <v>45932</v>
      </c>
    </row>
    <row r="8" spans="1:10" ht="25.5">
      <c r="A8" s="3">
        <v>5</v>
      </c>
      <c r="B8" s="3" t="s">
        <v>14</v>
      </c>
      <c r="C8" s="3" t="s">
        <v>122</v>
      </c>
      <c r="D8" s="4" t="s">
        <v>313</v>
      </c>
      <c r="E8" s="22">
        <v>200000000</v>
      </c>
      <c r="F8" s="18">
        <v>197575000</v>
      </c>
      <c r="G8" s="28" t="s">
        <v>342</v>
      </c>
      <c r="H8" s="28" t="s">
        <v>74</v>
      </c>
      <c r="I8" s="8">
        <v>45853</v>
      </c>
      <c r="J8" s="8">
        <v>45968</v>
      </c>
    </row>
    <row r="9" spans="1:10" ht="25.5">
      <c r="A9" s="3">
        <v>6</v>
      </c>
      <c r="B9" s="3" t="s">
        <v>14</v>
      </c>
      <c r="C9" s="3" t="s">
        <v>122</v>
      </c>
      <c r="D9" s="4" t="s">
        <v>314</v>
      </c>
      <c r="E9" s="22">
        <v>80000000</v>
      </c>
      <c r="F9" s="18">
        <v>79504726</v>
      </c>
      <c r="G9" s="28" t="s">
        <v>343</v>
      </c>
      <c r="H9" s="3" t="s">
        <v>344</v>
      </c>
      <c r="I9" s="8">
        <v>45874</v>
      </c>
      <c r="J9" s="8">
        <v>45993</v>
      </c>
    </row>
    <row r="10" spans="1:10" ht="25.5">
      <c r="A10" s="3">
        <v>7</v>
      </c>
      <c r="B10" s="3" t="s">
        <v>14</v>
      </c>
      <c r="C10" s="3" t="s">
        <v>122</v>
      </c>
      <c r="D10" s="4" t="s">
        <v>315</v>
      </c>
      <c r="E10" s="22">
        <v>20000000</v>
      </c>
      <c r="F10" s="18">
        <v>19894000</v>
      </c>
      <c r="G10" s="28" t="s">
        <v>345</v>
      </c>
      <c r="H10" s="28" t="s">
        <v>346</v>
      </c>
      <c r="I10" s="8">
        <v>45838</v>
      </c>
      <c r="J10" s="8">
        <v>45928</v>
      </c>
    </row>
    <row r="11" spans="1:10" ht="25.5">
      <c r="A11" s="3">
        <v>8</v>
      </c>
      <c r="B11" s="3" t="s">
        <v>14</v>
      </c>
      <c r="C11" s="3" t="s">
        <v>122</v>
      </c>
      <c r="D11" s="4" t="s">
        <v>316</v>
      </c>
      <c r="E11" s="22">
        <v>100000000</v>
      </c>
      <c r="F11" s="18">
        <v>99568300</v>
      </c>
      <c r="G11" s="28" t="s">
        <v>347</v>
      </c>
      <c r="H11" s="3" t="s">
        <v>112</v>
      </c>
      <c r="I11" s="8">
        <v>45863</v>
      </c>
      <c r="J11" s="8">
        <v>45983</v>
      </c>
    </row>
    <row r="12" spans="1:10" ht="45" customHeight="1">
      <c r="A12" s="3">
        <v>9</v>
      </c>
      <c r="B12" s="3" t="s">
        <v>14</v>
      </c>
      <c r="C12" s="3" t="s">
        <v>122</v>
      </c>
      <c r="D12" s="4" t="s">
        <v>317</v>
      </c>
      <c r="E12" s="22">
        <v>80000000.030000001</v>
      </c>
      <c r="F12" s="18">
        <v>78312000</v>
      </c>
      <c r="G12" s="28" t="s">
        <v>383</v>
      </c>
      <c r="H12" s="3" t="s">
        <v>112</v>
      </c>
      <c r="I12" s="8">
        <v>45946</v>
      </c>
      <c r="J12" s="8">
        <f>I12+75-1</f>
        <v>46020</v>
      </c>
    </row>
    <row r="13" spans="1:10" ht="38.25">
      <c r="A13" s="3">
        <v>10</v>
      </c>
      <c r="B13" s="3" t="s">
        <v>14</v>
      </c>
      <c r="C13" s="3" t="s">
        <v>122</v>
      </c>
      <c r="D13" s="4" t="s">
        <v>318</v>
      </c>
      <c r="E13" s="22">
        <v>180000000</v>
      </c>
      <c r="F13" s="18">
        <v>178901000</v>
      </c>
      <c r="G13" s="28" t="s">
        <v>348</v>
      </c>
      <c r="H13" s="3" t="s">
        <v>64</v>
      </c>
      <c r="I13" s="8">
        <v>45894</v>
      </c>
      <c r="J13" s="8">
        <v>45998</v>
      </c>
    </row>
    <row r="14" spans="1:10" ht="25.5">
      <c r="A14" s="3">
        <v>11</v>
      </c>
      <c r="B14" s="3" t="s">
        <v>14</v>
      </c>
      <c r="C14" s="3" t="s">
        <v>122</v>
      </c>
      <c r="D14" s="4" t="s">
        <v>319</v>
      </c>
      <c r="E14" s="22">
        <v>80000000</v>
      </c>
      <c r="F14" s="18">
        <v>79940000</v>
      </c>
      <c r="G14" s="28" t="s">
        <v>349</v>
      </c>
      <c r="H14" s="3" t="s">
        <v>350</v>
      </c>
      <c r="I14" s="8">
        <v>45845</v>
      </c>
      <c r="J14" s="8">
        <v>45965</v>
      </c>
    </row>
    <row r="15" spans="1:10" ht="25.5">
      <c r="A15" s="3">
        <v>12</v>
      </c>
      <c r="B15" s="3" t="s">
        <v>14</v>
      </c>
      <c r="C15" s="3" t="s">
        <v>122</v>
      </c>
      <c r="D15" s="4" t="s">
        <v>320</v>
      </c>
      <c r="E15" s="22">
        <v>70000000</v>
      </c>
      <c r="F15" s="18">
        <v>69955000</v>
      </c>
      <c r="G15" s="28" t="s">
        <v>351</v>
      </c>
      <c r="H15" s="3" t="s">
        <v>78</v>
      </c>
      <c r="I15" s="8">
        <v>45890</v>
      </c>
      <c r="J15" s="8">
        <v>45979</v>
      </c>
    </row>
    <row r="16" spans="1:10" ht="25.5">
      <c r="A16" s="3">
        <v>13</v>
      </c>
      <c r="B16" s="3" t="s">
        <v>14</v>
      </c>
      <c r="C16" s="3" t="s">
        <v>122</v>
      </c>
      <c r="D16" s="4" t="s">
        <v>321</v>
      </c>
      <c r="E16" s="22">
        <v>40000000</v>
      </c>
      <c r="F16" s="18">
        <v>24893800</v>
      </c>
      <c r="G16" s="28" t="s">
        <v>352</v>
      </c>
      <c r="H16" s="3" t="s">
        <v>353</v>
      </c>
      <c r="I16" s="8">
        <v>45901</v>
      </c>
      <c r="J16" s="8">
        <v>45930</v>
      </c>
    </row>
    <row r="17" spans="1:10" ht="25.5">
      <c r="A17" s="3">
        <v>14</v>
      </c>
      <c r="B17" s="3" t="s">
        <v>14</v>
      </c>
      <c r="C17" s="3" t="s">
        <v>122</v>
      </c>
      <c r="D17" s="4" t="s">
        <v>322</v>
      </c>
      <c r="E17" s="22">
        <v>20000000</v>
      </c>
      <c r="F17" s="18">
        <v>19608000</v>
      </c>
      <c r="G17" s="28" t="s">
        <v>354</v>
      </c>
      <c r="H17" s="3" t="s">
        <v>64</v>
      </c>
      <c r="I17" s="8">
        <v>45848</v>
      </c>
      <c r="J17" s="8">
        <v>45878</v>
      </c>
    </row>
    <row r="18" spans="1:10" ht="25.5">
      <c r="A18" s="3">
        <v>15</v>
      </c>
      <c r="B18" s="3" t="s">
        <v>14</v>
      </c>
      <c r="C18" s="3" t="s">
        <v>122</v>
      </c>
      <c r="D18" s="4" t="s">
        <v>323</v>
      </c>
      <c r="E18" s="22">
        <v>250000000</v>
      </c>
      <c r="F18" s="18">
        <v>243989988</v>
      </c>
      <c r="G18" s="28" t="s">
        <v>355</v>
      </c>
      <c r="H18" s="3" t="s">
        <v>64</v>
      </c>
      <c r="I18" s="8">
        <v>45839</v>
      </c>
      <c r="J18" s="8">
        <v>45988</v>
      </c>
    </row>
    <row r="19" spans="1:10" ht="25.5">
      <c r="A19" s="3">
        <v>16</v>
      </c>
      <c r="B19" s="3" t="s">
        <v>14</v>
      </c>
      <c r="C19" s="3" t="s">
        <v>122</v>
      </c>
      <c r="D19" s="4" t="s">
        <v>324</v>
      </c>
      <c r="E19" s="22">
        <v>80000000</v>
      </c>
      <c r="F19" s="18">
        <v>79823653.780000001</v>
      </c>
      <c r="G19" s="28" t="s">
        <v>356</v>
      </c>
      <c r="H19" s="3" t="s">
        <v>108</v>
      </c>
      <c r="I19" s="8">
        <v>45860</v>
      </c>
      <c r="J19" s="8">
        <v>45980</v>
      </c>
    </row>
    <row r="20" spans="1:10" ht="25.5">
      <c r="A20" s="3">
        <v>17</v>
      </c>
      <c r="B20" s="3" t="s">
        <v>32</v>
      </c>
      <c r="C20" s="3" t="s">
        <v>122</v>
      </c>
      <c r="D20" s="4" t="s">
        <v>325</v>
      </c>
      <c r="E20" s="22">
        <v>75000000</v>
      </c>
      <c r="F20" s="18">
        <v>74652900</v>
      </c>
      <c r="G20" s="28" t="s">
        <v>357</v>
      </c>
      <c r="H20" s="3" t="s">
        <v>114</v>
      </c>
      <c r="I20" s="8">
        <v>45813</v>
      </c>
      <c r="J20" s="8">
        <v>45932</v>
      </c>
    </row>
    <row r="21" spans="1:10">
      <c r="A21" s="3">
        <v>18</v>
      </c>
      <c r="B21" s="3" t="s">
        <v>32</v>
      </c>
      <c r="C21" s="3" t="s">
        <v>122</v>
      </c>
      <c r="D21" s="4" t="s">
        <v>326</v>
      </c>
      <c r="E21" s="22">
        <v>100000000</v>
      </c>
      <c r="F21" s="18">
        <v>99689100</v>
      </c>
      <c r="G21" s="28" t="s">
        <v>358</v>
      </c>
      <c r="H21" s="3" t="s">
        <v>97</v>
      </c>
      <c r="I21" s="8">
        <v>45832</v>
      </c>
      <c r="J21" s="8">
        <v>45951</v>
      </c>
    </row>
    <row r="22" spans="1:10" ht="25.5">
      <c r="A22" s="3">
        <v>19</v>
      </c>
      <c r="B22" s="3" t="s">
        <v>32</v>
      </c>
      <c r="C22" s="3" t="s">
        <v>122</v>
      </c>
      <c r="D22" s="4" t="s">
        <v>327</v>
      </c>
      <c r="E22" s="22">
        <v>200000000</v>
      </c>
      <c r="F22" s="18">
        <v>199777356</v>
      </c>
      <c r="G22" s="28" t="s">
        <v>385</v>
      </c>
      <c r="H22" s="3" t="s">
        <v>384</v>
      </c>
      <c r="I22" s="8">
        <v>45832</v>
      </c>
      <c r="J22" s="8">
        <v>46011</v>
      </c>
    </row>
    <row r="23" spans="1:10">
      <c r="A23" s="3">
        <v>20</v>
      </c>
      <c r="B23" s="3" t="s">
        <v>32</v>
      </c>
      <c r="C23" s="3" t="s">
        <v>122</v>
      </c>
      <c r="D23" s="4" t="s">
        <v>328</v>
      </c>
      <c r="E23" s="22">
        <v>250000000</v>
      </c>
      <c r="F23" s="18">
        <v>244824264</v>
      </c>
      <c r="G23" s="28" t="s">
        <v>359</v>
      </c>
      <c r="H23" s="3" t="s">
        <v>360</v>
      </c>
      <c r="I23" s="8">
        <v>45811</v>
      </c>
      <c r="J23" s="8">
        <v>46020</v>
      </c>
    </row>
    <row r="24" spans="1:10" ht="25.5">
      <c r="A24" s="3">
        <v>21</v>
      </c>
      <c r="B24" s="3" t="s">
        <v>32</v>
      </c>
      <c r="C24" s="3" t="s">
        <v>122</v>
      </c>
      <c r="D24" s="4" t="s">
        <v>329</v>
      </c>
      <c r="E24" s="22">
        <v>50000000</v>
      </c>
      <c r="F24" s="18">
        <v>49977750</v>
      </c>
      <c r="G24" s="28" t="s">
        <v>361</v>
      </c>
      <c r="H24" s="3" t="s">
        <v>362</v>
      </c>
      <c r="I24" s="8">
        <v>45845</v>
      </c>
      <c r="J24" s="8">
        <v>45934</v>
      </c>
    </row>
    <row r="25" spans="1:10" ht="25.5">
      <c r="A25" s="3">
        <v>22</v>
      </c>
      <c r="B25" s="3" t="s">
        <v>32</v>
      </c>
      <c r="C25" s="3" t="s">
        <v>122</v>
      </c>
      <c r="D25" s="4" t="s">
        <v>330</v>
      </c>
      <c r="E25" s="22">
        <v>50000000</v>
      </c>
      <c r="F25" s="18">
        <v>49944450</v>
      </c>
      <c r="G25" s="28" t="s">
        <v>363</v>
      </c>
      <c r="H25" s="3" t="s">
        <v>74</v>
      </c>
      <c r="I25" s="8">
        <v>45845</v>
      </c>
      <c r="J25" s="8">
        <v>45934</v>
      </c>
    </row>
    <row r="26" spans="1:10" ht="25.5">
      <c r="A26" s="3">
        <v>23</v>
      </c>
      <c r="B26" s="3" t="s">
        <v>32</v>
      </c>
      <c r="C26" s="3" t="s">
        <v>122</v>
      </c>
      <c r="D26" s="4" t="s">
        <v>331</v>
      </c>
      <c r="E26" s="22">
        <v>20000000</v>
      </c>
      <c r="F26" s="18">
        <v>19841200</v>
      </c>
      <c r="G26" s="28" t="s">
        <v>386</v>
      </c>
      <c r="H26" s="3" t="s">
        <v>360</v>
      </c>
      <c r="I26" s="8">
        <v>45888</v>
      </c>
      <c r="J26" s="8">
        <v>45917</v>
      </c>
    </row>
    <row r="27" spans="1:10" ht="25.5">
      <c r="A27" s="3">
        <v>24</v>
      </c>
      <c r="B27" s="3" t="s">
        <v>32</v>
      </c>
      <c r="C27" s="3" t="s">
        <v>122</v>
      </c>
      <c r="D27" s="4" t="s">
        <v>332</v>
      </c>
      <c r="E27" s="22">
        <v>100000000</v>
      </c>
      <c r="F27" s="18">
        <v>99844500</v>
      </c>
      <c r="G27" s="28" t="s">
        <v>364</v>
      </c>
      <c r="H27" s="28" t="s">
        <v>148</v>
      </c>
      <c r="I27" s="8">
        <v>45832</v>
      </c>
      <c r="J27" s="8">
        <v>46011</v>
      </c>
    </row>
    <row r="28" spans="1:10" ht="25.5">
      <c r="A28" s="3">
        <v>25</v>
      </c>
      <c r="B28" s="3" t="s">
        <v>32</v>
      </c>
      <c r="C28" s="3" t="s">
        <v>122</v>
      </c>
      <c r="D28" s="4" t="s">
        <v>333</v>
      </c>
      <c r="E28" s="22">
        <v>50000000</v>
      </c>
      <c r="F28" s="18">
        <v>49700250</v>
      </c>
      <c r="G28" s="28" t="s">
        <v>365</v>
      </c>
      <c r="H28" s="3" t="s">
        <v>114</v>
      </c>
      <c r="I28" s="8">
        <v>45918</v>
      </c>
      <c r="J28" s="8">
        <v>46007</v>
      </c>
    </row>
    <row r="29" spans="1:10" ht="25.5">
      <c r="A29" s="3">
        <v>26</v>
      </c>
      <c r="B29" s="3" t="s">
        <v>32</v>
      </c>
      <c r="C29" s="3" t="s">
        <v>122</v>
      </c>
      <c r="D29" s="4" t="s">
        <v>334</v>
      </c>
      <c r="E29" s="22">
        <v>75000000</v>
      </c>
      <c r="F29" s="18">
        <v>74388800</v>
      </c>
      <c r="G29" s="28" t="s">
        <v>366</v>
      </c>
      <c r="H29" s="3" t="s">
        <v>87</v>
      </c>
      <c r="I29" s="8">
        <v>45832</v>
      </c>
      <c r="J29" s="8">
        <v>46011</v>
      </c>
    </row>
    <row r="30" spans="1:10" ht="25.5">
      <c r="A30" s="3">
        <v>27</v>
      </c>
      <c r="B30" s="3" t="s">
        <v>32</v>
      </c>
      <c r="C30" s="3" t="s">
        <v>122</v>
      </c>
      <c r="D30" s="4" t="s">
        <v>335</v>
      </c>
      <c r="E30" s="22">
        <v>100000000</v>
      </c>
      <c r="F30" s="18">
        <v>99699900</v>
      </c>
      <c r="G30" s="28" t="s">
        <v>375</v>
      </c>
      <c r="H30" s="3" t="s">
        <v>376</v>
      </c>
      <c r="I30" s="8">
        <v>45877</v>
      </c>
      <c r="J30" s="8">
        <v>45966</v>
      </c>
    </row>
    <row r="31" spans="1:10" ht="25.5">
      <c r="A31" s="3">
        <v>28</v>
      </c>
      <c r="B31" s="3" t="s">
        <v>32</v>
      </c>
      <c r="C31" s="3" t="s">
        <v>122</v>
      </c>
      <c r="D31" s="4" t="s">
        <v>336</v>
      </c>
      <c r="E31" s="22">
        <v>100000000</v>
      </c>
      <c r="F31" s="18">
        <v>99838950</v>
      </c>
      <c r="G31" s="28" t="s">
        <v>367</v>
      </c>
      <c r="H31" s="28" t="s">
        <v>368</v>
      </c>
      <c r="I31" s="8">
        <v>45832</v>
      </c>
      <c r="J31" s="8">
        <v>46011</v>
      </c>
    </row>
    <row r="32" spans="1:10" ht="25.5">
      <c r="A32" s="3">
        <v>29</v>
      </c>
      <c r="B32" s="3" t="s">
        <v>32</v>
      </c>
      <c r="C32" s="3" t="s">
        <v>122</v>
      </c>
      <c r="D32" s="14" t="s">
        <v>337</v>
      </c>
      <c r="E32" s="22">
        <v>100000000</v>
      </c>
      <c r="F32" s="18">
        <v>99388800</v>
      </c>
      <c r="G32" s="28" t="s">
        <v>369</v>
      </c>
      <c r="H32" s="3" t="s">
        <v>104</v>
      </c>
      <c r="I32" s="8">
        <v>45832</v>
      </c>
      <c r="J32" s="8">
        <v>46011</v>
      </c>
    </row>
    <row r="33" spans="1:10" ht="25.5">
      <c r="A33" s="3">
        <v>30</v>
      </c>
      <c r="B33" s="3" t="s">
        <v>32</v>
      </c>
      <c r="C33" s="3" t="s">
        <v>122</v>
      </c>
      <c r="D33" s="14" t="s">
        <v>338</v>
      </c>
      <c r="E33" s="22">
        <v>50000000</v>
      </c>
      <c r="F33" s="18">
        <v>49994400</v>
      </c>
      <c r="G33" s="28" t="s">
        <v>370</v>
      </c>
      <c r="H33" s="3" t="s">
        <v>371</v>
      </c>
      <c r="I33" s="8">
        <v>45779</v>
      </c>
      <c r="J33" s="8">
        <v>45988</v>
      </c>
    </row>
    <row r="34" spans="1:10">
      <c r="A34" s="3">
        <v>31</v>
      </c>
      <c r="B34" s="3" t="s">
        <v>32</v>
      </c>
      <c r="C34" s="3" t="s">
        <v>122</v>
      </c>
      <c r="D34" s="4" t="s">
        <v>339</v>
      </c>
      <c r="E34" s="22">
        <v>100000000</v>
      </c>
      <c r="F34" s="18">
        <v>99789000</v>
      </c>
      <c r="G34" s="28" t="s">
        <v>374</v>
      </c>
      <c r="H34" s="3" t="s">
        <v>104</v>
      </c>
      <c r="I34" s="8">
        <v>45903</v>
      </c>
      <c r="J34" s="8">
        <v>46007</v>
      </c>
    </row>
    <row r="35" spans="1:10" ht="25.5">
      <c r="A35" s="3">
        <v>32</v>
      </c>
      <c r="B35" s="3" t="s">
        <v>46</v>
      </c>
      <c r="C35" s="3" t="s">
        <v>122</v>
      </c>
      <c r="D35" s="4" t="s">
        <v>340</v>
      </c>
      <c r="E35" s="27">
        <v>76500000</v>
      </c>
      <c r="F35" s="18">
        <v>75996670</v>
      </c>
      <c r="G35" s="28" t="s">
        <v>372</v>
      </c>
      <c r="H35" s="3" t="s">
        <v>120</v>
      </c>
      <c r="I35" s="8">
        <v>45870</v>
      </c>
      <c r="J35" s="8">
        <v>45929</v>
      </c>
    </row>
    <row r="36" spans="1:10" s="47" customFormat="1" ht="25.5">
      <c r="A36" s="9">
        <v>33</v>
      </c>
      <c r="B36" s="9" t="s">
        <v>46</v>
      </c>
      <c r="C36" s="9" t="s">
        <v>122</v>
      </c>
      <c r="D36" s="10" t="s">
        <v>341</v>
      </c>
      <c r="E36" s="44">
        <v>50000000</v>
      </c>
      <c r="F36" s="45">
        <v>49600000</v>
      </c>
      <c r="G36" s="46" t="s">
        <v>373</v>
      </c>
      <c r="H36" s="9" t="s">
        <v>104</v>
      </c>
      <c r="I36" s="17">
        <v>45866</v>
      </c>
      <c r="J36" s="17">
        <v>45925</v>
      </c>
    </row>
    <row r="37" spans="1:10" s="47" customFormat="1" ht="25.5">
      <c r="A37" s="9">
        <v>34</v>
      </c>
      <c r="B37" s="9" t="s">
        <v>6</v>
      </c>
      <c r="C37" s="9" t="s">
        <v>154</v>
      </c>
      <c r="D37" s="10" t="s">
        <v>387</v>
      </c>
      <c r="E37" s="48">
        <v>35000000</v>
      </c>
      <c r="F37" s="48" t="s">
        <v>394</v>
      </c>
      <c r="G37" s="15" t="s">
        <v>395</v>
      </c>
      <c r="H37" s="15" t="s">
        <v>108</v>
      </c>
      <c r="I37" s="17" t="s">
        <v>281</v>
      </c>
      <c r="J37" s="17" t="s">
        <v>282</v>
      </c>
    </row>
    <row r="38" spans="1:10" s="47" customFormat="1" ht="25.5">
      <c r="A38" s="9">
        <v>35</v>
      </c>
      <c r="B38" s="9" t="s">
        <v>6</v>
      </c>
      <c r="C38" s="9" t="s">
        <v>154</v>
      </c>
      <c r="D38" s="10" t="s">
        <v>388</v>
      </c>
      <c r="E38" s="45">
        <v>35000000</v>
      </c>
      <c r="F38" s="48">
        <v>34991196</v>
      </c>
      <c r="G38" s="15" t="s">
        <v>396</v>
      </c>
      <c r="H38" s="15" t="s">
        <v>148</v>
      </c>
      <c r="I38" s="17">
        <v>45978</v>
      </c>
      <c r="J38" s="17" t="s">
        <v>308</v>
      </c>
    </row>
    <row r="39" spans="1:10" s="47" customFormat="1" ht="38.25">
      <c r="A39" s="9">
        <v>36</v>
      </c>
      <c r="B39" s="9" t="s">
        <v>6</v>
      </c>
      <c r="C39" s="9" t="s">
        <v>154</v>
      </c>
      <c r="D39" s="10" t="s">
        <v>389</v>
      </c>
      <c r="E39" s="45">
        <v>9000000</v>
      </c>
      <c r="F39" s="48">
        <v>8973200</v>
      </c>
      <c r="G39" s="15" t="s">
        <v>397</v>
      </c>
      <c r="H39" s="15" t="s">
        <v>398</v>
      </c>
      <c r="I39" s="17" t="s">
        <v>275</v>
      </c>
      <c r="J39" s="17" t="s">
        <v>276</v>
      </c>
    </row>
    <row r="40" spans="1:10" s="47" customFormat="1" ht="38.25">
      <c r="A40" s="9">
        <v>37</v>
      </c>
      <c r="B40" s="9" t="s">
        <v>6</v>
      </c>
      <c r="C40" s="9" t="s">
        <v>154</v>
      </c>
      <c r="D40" s="10" t="s">
        <v>390</v>
      </c>
      <c r="E40" s="45">
        <v>15922150</v>
      </c>
      <c r="F40" s="48">
        <v>15895200</v>
      </c>
      <c r="G40" s="15" t="s">
        <v>399</v>
      </c>
      <c r="H40" s="15" t="s">
        <v>398</v>
      </c>
      <c r="I40" s="17" t="s">
        <v>290</v>
      </c>
      <c r="J40" s="17" t="s">
        <v>291</v>
      </c>
    </row>
    <row r="41" spans="1:10" s="47" customFormat="1" ht="25.5">
      <c r="A41" s="9">
        <v>38</v>
      </c>
      <c r="B41" s="9" t="s">
        <v>6</v>
      </c>
      <c r="C41" s="9" t="s">
        <v>154</v>
      </c>
      <c r="D41" s="10" t="s">
        <v>391</v>
      </c>
      <c r="E41" s="48">
        <v>16200000</v>
      </c>
      <c r="F41" s="45">
        <v>16190770</v>
      </c>
      <c r="G41" s="15" t="s">
        <v>400</v>
      </c>
      <c r="H41" s="15" t="s">
        <v>108</v>
      </c>
      <c r="I41" s="17" t="s">
        <v>275</v>
      </c>
      <c r="J41" s="17" t="s">
        <v>276</v>
      </c>
    </row>
    <row r="42" spans="1:10" s="47" customFormat="1" ht="38.25">
      <c r="A42" s="9">
        <v>39</v>
      </c>
      <c r="B42" s="9" t="s">
        <v>6</v>
      </c>
      <c r="C42" s="9" t="s">
        <v>154</v>
      </c>
      <c r="D42" s="10" t="s">
        <v>392</v>
      </c>
      <c r="E42" s="48">
        <v>15200000</v>
      </c>
      <c r="F42" s="45">
        <v>15187708</v>
      </c>
      <c r="G42" s="15" t="s">
        <v>401</v>
      </c>
      <c r="H42" s="15" t="s">
        <v>108</v>
      </c>
      <c r="I42" s="17" t="s">
        <v>275</v>
      </c>
      <c r="J42" s="17" t="s">
        <v>276</v>
      </c>
    </row>
    <row r="43" spans="1:10" s="47" customFormat="1" ht="38.25">
      <c r="A43" s="9">
        <v>40</v>
      </c>
      <c r="B43" s="9" t="s">
        <v>6</v>
      </c>
      <c r="C43" s="9" t="s">
        <v>154</v>
      </c>
      <c r="D43" s="10" t="s">
        <v>393</v>
      </c>
      <c r="E43" s="48">
        <v>30000000</v>
      </c>
      <c r="F43" s="62">
        <v>29947800</v>
      </c>
      <c r="G43" s="15" t="s">
        <v>402</v>
      </c>
      <c r="H43" s="15" t="s">
        <v>144</v>
      </c>
      <c r="I43" s="63" t="s">
        <v>275</v>
      </c>
      <c r="J43" s="64" t="s">
        <v>276</v>
      </c>
    </row>
    <row r="44" spans="1:10" s="26" customFormat="1" ht="25.5">
      <c r="A44" s="23">
        <v>41</v>
      </c>
      <c r="B44" s="1" t="s">
        <v>14</v>
      </c>
      <c r="C44" s="23" t="s">
        <v>154</v>
      </c>
      <c r="D44" s="38" t="s">
        <v>403</v>
      </c>
      <c r="E44" s="24">
        <v>10000000</v>
      </c>
      <c r="F44" s="57"/>
      <c r="G44" s="12"/>
      <c r="H44" s="12"/>
      <c r="I44" s="58"/>
      <c r="J44" s="59"/>
    </row>
    <row r="45" spans="1:10" ht="25.5">
      <c r="A45" s="3">
        <v>42</v>
      </c>
      <c r="B45" s="21" t="s">
        <v>14</v>
      </c>
      <c r="C45" s="9" t="s">
        <v>154</v>
      </c>
      <c r="D45" s="31" t="s">
        <v>404</v>
      </c>
      <c r="E45" s="32">
        <v>10000000</v>
      </c>
      <c r="F45" s="42">
        <v>9879754.0700000003</v>
      </c>
      <c r="G45" s="36" t="s">
        <v>407</v>
      </c>
      <c r="H45" s="29" t="s">
        <v>112</v>
      </c>
      <c r="I45" s="34" t="s">
        <v>281</v>
      </c>
      <c r="J45" s="35" t="s">
        <v>282</v>
      </c>
    </row>
    <row r="46" spans="1:10" ht="25.5">
      <c r="A46" s="3">
        <v>45</v>
      </c>
      <c r="B46" s="21" t="s">
        <v>32</v>
      </c>
      <c r="C46" s="9" t="s">
        <v>154</v>
      </c>
      <c r="D46" s="31" t="s">
        <v>405</v>
      </c>
      <c r="E46" s="32">
        <v>100000000</v>
      </c>
      <c r="F46" s="33">
        <v>99687100</v>
      </c>
      <c r="G46" s="36" t="s">
        <v>409</v>
      </c>
      <c r="H46" s="36" t="s">
        <v>410</v>
      </c>
      <c r="I46" s="34">
        <v>45952</v>
      </c>
      <c r="J46" s="35">
        <v>46011</v>
      </c>
    </row>
    <row r="47" spans="1:10" s="26" customFormat="1" ht="25.5">
      <c r="A47" s="23">
        <v>46</v>
      </c>
      <c r="B47" s="1" t="s">
        <v>138</v>
      </c>
      <c r="C47" s="23" t="s">
        <v>154</v>
      </c>
      <c r="D47" s="38" t="s">
        <v>406</v>
      </c>
      <c r="E47" s="24">
        <v>10500000</v>
      </c>
      <c r="F47" s="51"/>
      <c r="G47" s="12"/>
      <c r="H47" s="52"/>
      <c r="I47" s="13"/>
      <c r="J47" s="13"/>
    </row>
  </sheetData>
  <mergeCells count="1">
    <mergeCell ref="A1:J1"/>
  </mergeCells>
  <phoneticPr fontId="6" type="noConversion"/>
  <printOptions horizontalCentered="1"/>
  <pageMargins left="0.25" right="0.25" top="0.5" bottom="0.5" header="0.3" footer="0.3"/>
  <pageSetup paperSize="10000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view="pageBreakPreview" zoomScale="60" zoomScaleNormal="55" workbookViewId="0">
      <selection activeCell="J58" sqref="A1:J58"/>
    </sheetView>
  </sheetViews>
  <sheetFormatPr defaultColWidth="8.875" defaultRowHeight="14.25"/>
  <cols>
    <col min="1" max="1" width="9" style="20" bestFit="1" customWidth="1"/>
    <col min="2" max="2" width="8.875" style="20"/>
    <col min="3" max="3" width="15.75" style="20" customWidth="1"/>
    <col min="4" max="4" width="53.875" style="20" customWidth="1"/>
    <col min="5" max="5" width="22.625" style="20" customWidth="1"/>
    <col min="6" max="6" width="26.75" style="20" customWidth="1"/>
    <col min="7" max="7" width="35.75" style="20" customWidth="1"/>
    <col min="8" max="8" width="45.625" style="20" customWidth="1"/>
    <col min="9" max="10" width="23.375" style="20" bestFit="1" customWidth="1"/>
    <col min="11" max="16384" width="8.875" style="20"/>
  </cols>
  <sheetData>
    <row r="1" spans="1:10" ht="20.25">
      <c r="A1" s="66" t="s">
        <v>411</v>
      </c>
      <c r="B1" s="66"/>
      <c r="C1" s="66"/>
      <c r="D1" s="66"/>
      <c r="E1" s="66"/>
      <c r="F1" s="66"/>
      <c r="G1" s="66"/>
      <c r="H1" s="66"/>
      <c r="I1" s="66"/>
      <c r="J1" s="66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</v>
      </c>
      <c r="B3" s="3" t="s">
        <v>2</v>
      </c>
      <c r="C3" s="3" t="s">
        <v>121</v>
      </c>
      <c r="D3" s="3" t="s">
        <v>0</v>
      </c>
      <c r="E3" s="3" t="s">
        <v>3</v>
      </c>
      <c r="F3" s="3" t="s">
        <v>49</v>
      </c>
      <c r="G3" s="3" t="s">
        <v>50</v>
      </c>
      <c r="H3" s="3" t="s">
        <v>51</v>
      </c>
      <c r="I3" s="3" t="s">
        <v>4</v>
      </c>
      <c r="J3" s="3" t="s">
        <v>5</v>
      </c>
    </row>
    <row r="4" spans="1:10" ht="25.5">
      <c r="A4" s="3">
        <v>1</v>
      </c>
      <c r="B4" s="3" t="s">
        <v>6</v>
      </c>
      <c r="C4" s="3" t="s">
        <v>122</v>
      </c>
      <c r="D4" s="4" t="s">
        <v>156</v>
      </c>
      <c r="E4" s="22">
        <v>200000000</v>
      </c>
      <c r="F4" s="18">
        <v>199829700</v>
      </c>
      <c r="G4" s="28" t="s">
        <v>250</v>
      </c>
      <c r="H4" s="3" t="s">
        <v>249</v>
      </c>
      <c r="I4" s="8">
        <v>45936</v>
      </c>
      <c r="J4" s="8">
        <f>I4+59</f>
        <v>45995</v>
      </c>
    </row>
    <row r="5" spans="1:10" ht="25.5">
      <c r="A5" s="3">
        <v>2</v>
      </c>
      <c r="B5" s="3" t="s">
        <v>6</v>
      </c>
      <c r="C5" s="3" t="s">
        <v>122</v>
      </c>
      <c r="D5" s="4" t="s">
        <v>157</v>
      </c>
      <c r="E5" s="18">
        <v>200000000</v>
      </c>
      <c r="F5" s="18">
        <v>199358800</v>
      </c>
      <c r="G5" s="28" t="s">
        <v>189</v>
      </c>
      <c r="H5" s="28" t="s">
        <v>190</v>
      </c>
      <c r="I5" s="8">
        <v>45873</v>
      </c>
      <c r="J5" s="8">
        <f>I5+29</f>
        <v>45902</v>
      </c>
    </row>
    <row r="6" spans="1:10" ht="25.5">
      <c r="A6" s="3">
        <v>3</v>
      </c>
      <c r="B6" s="3" t="s">
        <v>6</v>
      </c>
      <c r="C6" s="3" t="s">
        <v>122</v>
      </c>
      <c r="D6" s="4" t="s">
        <v>158</v>
      </c>
      <c r="E6" s="18">
        <v>170000000</v>
      </c>
      <c r="F6" s="18">
        <v>168828400</v>
      </c>
      <c r="G6" s="28" t="s">
        <v>248</v>
      </c>
      <c r="H6" s="3" t="s">
        <v>249</v>
      </c>
      <c r="I6" s="8">
        <v>45876</v>
      </c>
      <c r="J6" s="8">
        <f>I6+29</f>
        <v>45905</v>
      </c>
    </row>
    <row r="7" spans="1:10" ht="25.5">
      <c r="A7" s="3">
        <v>4</v>
      </c>
      <c r="B7" s="3" t="s">
        <v>6</v>
      </c>
      <c r="C7" s="3" t="s">
        <v>122</v>
      </c>
      <c r="D7" s="4" t="s">
        <v>159</v>
      </c>
      <c r="E7" s="18">
        <v>200000000</v>
      </c>
      <c r="F7" s="18">
        <v>199358800</v>
      </c>
      <c r="G7" s="28" t="s">
        <v>191</v>
      </c>
      <c r="H7" s="28" t="s">
        <v>192</v>
      </c>
      <c r="I7" s="8">
        <v>45873</v>
      </c>
      <c r="J7" s="8">
        <f>I7+59</f>
        <v>45932</v>
      </c>
    </row>
    <row r="8" spans="1:10" ht="25.5">
      <c r="A8" s="3">
        <v>5</v>
      </c>
      <c r="B8" s="3" t="s">
        <v>14</v>
      </c>
      <c r="C8" s="3" t="s">
        <v>122</v>
      </c>
      <c r="D8" s="4" t="s">
        <v>160</v>
      </c>
      <c r="E8" s="22">
        <v>1670000000</v>
      </c>
      <c r="F8" s="18">
        <v>1536180000</v>
      </c>
      <c r="G8" s="28" t="s">
        <v>193</v>
      </c>
      <c r="H8" s="28" t="s">
        <v>190</v>
      </c>
      <c r="I8" s="8">
        <v>45946</v>
      </c>
      <c r="J8" s="8">
        <f>I8+75-1</f>
        <v>46020</v>
      </c>
    </row>
    <row r="9" spans="1:10" ht="25.5">
      <c r="A9" s="3">
        <v>6</v>
      </c>
      <c r="B9" s="3" t="s">
        <v>14</v>
      </c>
      <c r="C9" s="3" t="s">
        <v>122</v>
      </c>
      <c r="D9" s="4" t="s">
        <v>161</v>
      </c>
      <c r="E9" s="22">
        <v>3280000000</v>
      </c>
      <c r="F9" s="18">
        <v>3247169270</v>
      </c>
      <c r="G9" s="28" t="s">
        <v>194</v>
      </c>
      <c r="H9" s="3" t="s">
        <v>195</v>
      </c>
      <c r="I9" s="8">
        <v>45848</v>
      </c>
      <c r="J9" s="8">
        <f>I9+120</f>
        <v>45968</v>
      </c>
    </row>
    <row r="10" spans="1:10" ht="25.5">
      <c r="A10" s="3">
        <v>7</v>
      </c>
      <c r="B10" s="3" t="s">
        <v>14</v>
      </c>
      <c r="C10" s="3" t="s">
        <v>122</v>
      </c>
      <c r="D10" s="4" t="s">
        <v>162</v>
      </c>
      <c r="E10" s="22">
        <v>1500000000</v>
      </c>
      <c r="F10" s="18">
        <v>1423404600</v>
      </c>
      <c r="G10" s="28" t="s">
        <v>196</v>
      </c>
      <c r="H10" s="28" t="s">
        <v>197</v>
      </c>
      <c r="I10" s="8">
        <v>45874</v>
      </c>
      <c r="J10" s="8">
        <v>45993</v>
      </c>
    </row>
    <row r="11" spans="1:10">
      <c r="A11" s="3">
        <v>8</v>
      </c>
      <c r="B11" s="3" t="s">
        <v>14</v>
      </c>
      <c r="C11" s="3" t="s">
        <v>122</v>
      </c>
      <c r="D11" s="4" t="s">
        <v>163</v>
      </c>
      <c r="E11" s="22">
        <v>2300000000</v>
      </c>
      <c r="F11" s="18">
        <v>2230628400</v>
      </c>
      <c r="G11" s="28" t="s">
        <v>198</v>
      </c>
      <c r="H11" s="3" t="s">
        <v>199</v>
      </c>
      <c r="I11" s="8">
        <v>45863</v>
      </c>
      <c r="J11" s="8">
        <f>I11+120</f>
        <v>45983</v>
      </c>
    </row>
    <row r="12" spans="1:10" ht="25.5">
      <c r="A12" s="3">
        <v>9</v>
      </c>
      <c r="B12" s="3" t="s">
        <v>14</v>
      </c>
      <c r="C12" s="3" t="s">
        <v>122</v>
      </c>
      <c r="D12" s="4" t="s">
        <v>164</v>
      </c>
      <c r="E12" s="22">
        <v>300000000</v>
      </c>
      <c r="F12" s="18">
        <v>299446000</v>
      </c>
      <c r="G12" s="28" t="s">
        <v>200</v>
      </c>
      <c r="H12" s="3" t="s">
        <v>201</v>
      </c>
      <c r="I12" s="8">
        <v>45838</v>
      </c>
      <c r="J12" s="8">
        <f>I12+90</f>
        <v>45928</v>
      </c>
    </row>
    <row r="13" spans="1:10" ht="25.5">
      <c r="A13" s="3">
        <v>10</v>
      </c>
      <c r="B13" s="3" t="s">
        <v>14</v>
      </c>
      <c r="C13" s="3" t="s">
        <v>122</v>
      </c>
      <c r="D13" s="4" t="s">
        <v>165</v>
      </c>
      <c r="E13" s="22">
        <v>3500000000</v>
      </c>
      <c r="F13" s="18">
        <v>3292092913</v>
      </c>
      <c r="G13" s="28" t="s">
        <v>202</v>
      </c>
      <c r="H13" s="3" t="s">
        <v>203</v>
      </c>
      <c r="I13" s="8">
        <v>45894</v>
      </c>
      <c r="J13" s="8">
        <f>I13+105-1</f>
        <v>45998</v>
      </c>
    </row>
    <row r="14" spans="1:10" ht="25.5">
      <c r="A14" s="3">
        <v>11</v>
      </c>
      <c r="B14" s="3" t="s">
        <v>14</v>
      </c>
      <c r="C14" s="3" t="s">
        <v>122</v>
      </c>
      <c r="D14" s="4" t="s">
        <v>166</v>
      </c>
      <c r="E14" s="22">
        <v>1500000000</v>
      </c>
      <c r="F14" s="18">
        <v>1445656565</v>
      </c>
      <c r="G14" s="28" t="s">
        <v>204</v>
      </c>
      <c r="H14" s="3" t="s">
        <v>205</v>
      </c>
      <c r="I14" s="8">
        <v>45845</v>
      </c>
      <c r="J14" s="8">
        <f>I14+120</f>
        <v>45965</v>
      </c>
    </row>
    <row r="15" spans="1:10" ht="25.5">
      <c r="A15" s="3">
        <v>12</v>
      </c>
      <c r="B15" s="3" t="s">
        <v>14</v>
      </c>
      <c r="C15" s="3" t="s">
        <v>122</v>
      </c>
      <c r="D15" s="4" t="s">
        <v>167</v>
      </c>
      <c r="E15" s="22">
        <v>557000000</v>
      </c>
      <c r="F15" s="18">
        <v>537283048.02999997</v>
      </c>
      <c r="G15" s="28" t="s">
        <v>206</v>
      </c>
      <c r="H15" s="3" t="s">
        <v>203</v>
      </c>
      <c r="I15" s="8">
        <v>45890</v>
      </c>
      <c r="J15" s="8">
        <f>I15+90-1</f>
        <v>45979</v>
      </c>
    </row>
    <row r="16" spans="1:10" ht="25.5">
      <c r="A16" s="3">
        <v>13</v>
      </c>
      <c r="B16" s="3" t="s">
        <v>14</v>
      </c>
      <c r="C16" s="3" t="s">
        <v>122</v>
      </c>
      <c r="D16" s="4" t="s">
        <v>168</v>
      </c>
      <c r="E16" s="22">
        <v>4432856341</v>
      </c>
      <c r="F16" s="18">
        <v>4295942000</v>
      </c>
      <c r="G16" s="28" t="s">
        <v>207</v>
      </c>
      <c r="H16" s="3" t="s">
        <v>205</v>
      </c>
      <c r="I16" s="8">
        <v>45838</v>
      </c>
      <c r="J16" s="8">
        <f>I16+150</f>
        <v>45988</v>
      </c>
    </row>
    <row r="17" spans="1:10" ht="25.5">
      <c r="A17" s="3">
        <v>14</v>
      </c>
      <c r="B17" s="3" t="s">
        <v>14</v>
      </c>
      <c r="C17" s="3" t="s">
        <v>122</v>
      </c>
      <c r="D17" s="4" t="s">
        <v>169</v>
      </c>
      <c r="E17" s="22">
        <v>200000000</v>
      </c>
      <c r="F17" s="18">
        <v>199942000</v>
      </c>
      <c r="G17" s="28" t="s">
        <v>208</v>
      </c>
      <c r="H17" s="3" t="s">
        <v>209</v>
      </c>
      <c r="I17" s="8">
        <v>45848</v>
      </c>
      <c r="J17" s="8">
        <f>I17+30</f>
        <v>45878</v>
      </c>
    </row>
    <row r="18" spans="1:10" ht="25.5">
      <c r="A18" s="3">
        <v>15</v>
      </c>
      <c r="B18" s="3" t="s">
        <v>14</v>
      </c>
      <c r="C18" s="3" t="s">
        <v>122</v>
      </c>
      <c r="D18" s="4" t="s">
        <v>170</v>
      </c>
      <c r="E18" s="22">
        <v>200000000</v>
      </c>
      <c r="F18" s="18">
        <v>199908280.47999999</v>
      </c>
      <c r="G18" s="28" t="s">
        <v>210</v>
      </c>
      <c r="H18" s="3" t="s">
        <v>211</v>
      </c>
      <c r="I18" s="8">
        <v>45820</v>
      </c>
      <c r="J18" s="8">
        <f>I18+200</f>
        <v>46020</v>
      </c>
    </row>
    <row r="19" spans="1:10" ht="25.5">
      <c r="A19" s="3">
        <v>16</v>
      </c>
      <c r="B19" s="3" t="s">
        <v>14</v>
      </c>
      <c r="C19" s="3" t="s">
        <v>122</v>
      </c>
      <c r="D19" s="4" t="s">
        <v>171</v>
      </c>
      <c r="E19" s="22">
        <v>140000000</v>
      </c>
      <c r="F19" s="18">
        <v>139987200</v>
      </c>
      <c r="G19" s="28" t="s">
        <v>212</v>
      </c>
      <c r="H19" s="3" t="s">
        <v>213</v>
      </c>
      <c r="I19" s="8">
        <v>45901</v>
      </c>
      <c r="J19" s="8">
        <f>I19+30-1</f>
        <v>45930</v>
      </c>
    </row>
    <row r="20" spans="1:10" ht="25.5">
      <c r="A20" s="3">
        <v>17</v>
      </c>
      <c r="B20" s="3" t="s">
        <v>14</v>
      </c>
      <c r="C20" s="3" t="s">
        <v>122</v>
      </c>
      <c r="D20" s="4" t="s">
        <v>172</v>
      </c>
      <c r="E20" s="22">
        <v>1372500000</v>
      </c>
      <c r="F20" s="18">
        <v>1344181844</v>
      </c>
      <c r="G20" s="28" t="s">
        <v>214</v>
      </c>
      <c r="H20" s="3" t="s">
        <v>215</v>
      </c>
      <c r="I20" s="8">
        <v>45860</v>
      </c>
      <c r="J20" s="8">
        <f>I20+120</f>
        <v>45980</v>
      </c>
    </row>
    <row r="21" spans="1:10">
      <c r="A21" s="3">
        <v>18</v>
      </c>
      <c r="B21" s="3" t="s">
        <v>32</v>
      </c>
      <c r="C21" s="3" t="s">
        <v>122</v>
      </c>
      <c r="D21" s="4" t="s">
        <v>173</v>
      </c>
      <c r="E21" s="22">
        <v>4205879740</v>
      </c>
      <c r="F21" s="18">
        <v>3406934600</v>
      </c>
      <c r="G21" s="28" t="s">
        <v>216</v>
      </c>
      <c r="H21" s="3" t="s">
        <v>217</v>
      </c>
      <c r="I21" s="8">
        <v>45832</v>
      </c>
      <c r="J21" s="8">
        <v>46011</v>
      </c>
    </row>
    <row r="22" spans="1:10" ht="25.5">
      <c r="A22" s="3">
        <v>19</v>
      </c>
      <c r="B22" s="3" t="s">
        <v>32</v>
      </c>
      <c r="C22" s="3" t="s">
        <v>122</v>
      </c>
      <c r="D22" s="4" t="s">
        <v>174</v>
      </c>
      <c r="E22" s="22">
        <v>80000000</v>
      </c>
      <c r="F22" s="18">
        <v>79690200</v>
      </c>
      <c r="G22" s="28" t="s">
        <v>218</v>
      </c>
      <c r="H22" s="3" t="s">
        <v>219</v>
      </c>
      <c r="I22" s="8">
        <v>45888</v>
      </c>
      <c r="J22" s="8">
        <v>45917</v>
      </c>
    </row>
    <row r="23" spans="1:10">
      <c r="A23" s="3">
        <v>20</v>
      </c>
      <c r="B23" s="3" t="s">
        <v>32</v>
      </c>
      <c r="C23" s="3" t="s">
        <v>122</v>
      </c>
      <c r="D23" s="4" t="s">
        <v>175</v>
      </c>
      <c r="E23" s="22">
        <v>1450000000</v>
      </c>
      <c r="F23" s="18">
        <v>1413080700</v>
      </c>
      <c r="G23" s="28" t="s">
        <v>220</v>
      </c>
      <c r="H23" s="3" t="s">
        <v>221</v>
      </c>
      <c r="I23" s="8">
        <v>45832</v>
      </c>
      <c r="J23" s="8">
        <v>45951</v>
      </c>
    </row>
    <row r="24" spans="1:10">
      <c r="A24" s="3">
        <v>21</v>
      </c>
      <c r="B24" s="3" t="s">
        <v>32</v>
      </c>
      <c r="C24" s="3" t="s">
        <v>122</v>
      </c>
      <c r="D24" s="4" t="s">
        <v>176</v>
      </c>
      <c r="E24" s="22">
        <v>12329000000</v>
      </c>
      <c r="F24" s="18">
        <v>12053343500</v>
      </c>
      <c r="G24" s="28" t="s">
        <v>222</v>
      </c>
      <c r="H24" s="3" t="s">
        <v>223</v>
      </c>
      <c r="I24" s="8">
        <v>45811</v>
      </c>
      <c r="J24" s="8">
        <v>46020</v>
      </c>
    </row>
    <row r="25" spans="1:10" ht="25.5">
      <c r="A25" s="3">
        <v>22</v>
      </c>
      <c r="B25" s="3" t="s">
        <v>32</v>
      </c>
      <c r="C25" s="3" t="s">
        <v>122</v>
      </c>
      <c r="D25" s="4" t="s">
        <v>177</v>
      </c>
      <c r="E25" s="22">
        <v>3000000000</v>
      </c>
      <c r="F25" s="18">
        <v>2968565000</v>
      </c>
      <c r="G25" s="28" t="s">
        <v>224</v>
      </c>
      <c r="H25" s="3" t="s">
        <v>225</v>
      </c>
      <c r="I25" s="8">
        <v>45832</v>
      </c>
      <c r="J25" s="8">
        <v>46011</v>
      </c>
    </row>
    <row r="26" spans="1:10" ht="25.5">
      <c r="A26" s="3">
        <v>23</v>
      </c>
      <c r="B26" s="3" t="s">
        <v>32</v>
      </c>
      <c r="C26" s="3" t="s">
        <v>122</v>
      </c>
      <c r="D26" s="4" t="s">
        <v>178</v>
      </c>
      <c r="E26" s="22">
        <v>600000000</v>
      </c>
      <c r="F26" s="18">
        <v>577540000</v>
      </c>
      <c r="G26" s="28" t="s">
        <v>226</v>
      </c>
      <c r="H26" s="3" t="s">
        <v>227</v>
      </c>
      <c r="I26" s="8">
        <v>45918</v>
      </c>
      <c r="J26" s="8">
        <v>46007</v>
      </c>
    </row>
    <row r="27" spans="1:10">
      <c r="A27" s="3">
        <v>24</v>
      </c>
      <c r="B27" s="3" t="s">
        <v>32</v>
      </c>
      <c r="C27" s="3" t="s">
        <v>122</v>
      </c>
      <c r="D27" s="4" t="s">
        <v>179</v>
      </c>
      <c r="E27" s="22">
        <v>800000000</v>
      </c>
      <c r="F27" s="18">
        <v>792130000</v>
      </c>
      <c r="G27" s="28" t="s">
        <v>228</v>
      </c>
      <c r="H27" s="28" t="s">
        <v>229</v>
      </c>
      <c r="I27" s="8">
        <v>45831</v>
      </c>
      <c r="J27" s="8">
        <v>45920</v>
      </c>
    </row>
    <row r="28" spans="1:10">
      <c r="A28" s="3">
        <v>25</v>
      </c>
      <c r="B28" s="3" t="s">
        <v>32</v>
      </c>
      <c r="C28" s="3" t="s">
        <v>122</v>
      </c>
      <c r="D28" s="4" t="s">
        <v>180</v>
      </c>
      <c r="E28" s="22">
        <v>1330000000</v>
      </c>
      <c r="F28" s="18">
        <v>1263573900</v>
      </c>
      <c r="G28" s="28" t="s">
        <v>230</v>
      </c>
      <c r="H28" s="3" t="s">
        <v>231</v>
      </c>
      <c r="I28" s="8">
        <v>45877</v>
      </c>
      <c r="J28" s="8">
        <v>45966</v>
      </c>
    </row>
    <row r="29" spans="1:10" ht="25.5">
      <c r="A29" s="3">
        <v>26</v>
      </c>
      <c r="B29" s="3" t="s">
        <v>32</v>
      </c>
      <c r="C29" s="3" t="s">
        <v>122</v>
      </c>
      <c r="D29" s="4" t="s">
        <v>181</v>
      </c>
      <c r="E29" s="22">
        <v>1041000000</v>
      </c>
      <c r="F29" s="18">
        <v>1020216400</v>
      </c>
      <c r="G29" s="28" t="s">
        <v>232</v>
      </c>
      <c r="H29" s="3" t="s">
        <v>233</v>
      </c>
      <c r="I29" s="8">
        <v>45813</v>
      </c>
      <c r="J29" s="8">
        <v>45932</v>
      </c>
    </row>
    <row r="30" spans="1:10" ht="25.5">
      <c r="A30" s="3">
        <v>27</v>
      </c>
      <c r="B30" s="3" t="s">
        <v>32</v>
      </c>
      <c r="C30" s="3" t="s">
        <v>122</v>
      </c>
      <c r="D30" s="4" t="s">
        <v>182</v>
      </c>
      <c r="E30" s="22">
        <v>2449000000</v>
      </c>
      <c r="F30" s="18">
        <v>2423237900</v>
      </c>
      <c r="G30" s="28" t="s">
        <v>234</v>
      </c>
      <c r="H30" s="3" t="s">
        <v>235</v>
      </c>
      <c r="I30" s="8">
        <v>45832</v>
      </c>
      <c r="J30" s="8">
        <v>46011</v>
      </c>
    </row>
    <row r="31" spans="1:10" ht="25.5">
      <c r="A31" s="3">
        <v>28</v>
      </c>
      <c r="B31" s="3" t="s">
        <v>32</v>
      </c>
      <c r="C31" s="3" t="s">
        <v>122</v>
      </c>
      <c r="D31" s="4" t="s">
        <v>183</v>
      </c>
      <c r="E31" s="22">
        <v>3330000000</v>
      </c>
      <c r="F31" s="18">
        <v>3293348700</v>
      </c>
      <c r="G31" s="28" t="s">
        <v>236</v>
      </c>
      <c r="H31" s="28" t="s">
        <v>237</v>
      </c>
      <c r="I31" s="8">
        <v>45832</v>
      </c>
      <c r="J31" s="8">
        <v>46011</v>
      </c>
    </row>
    <row r="32" spans="1:10" ht="25.5">
      <c r="A32" s="3">
        <v>29</v>
      </c>
      <c r="B32" s="3" t="s">
        <v>32</v>
      </c>
      <c r="C32" s="3" t="s">
        <v>122</v>
      </c>
      <c r="D32" s="14" t="s">
        <v>184</v>
      </c>
      <c r="E32" s="22">
        <v>900000000</v>
      </c>
      <c r="F32" s="18">
        <v>837610500</v>
      </c>
      <c r="G32" s="28" t="s">
        <v>238</v>
      </c>
      <c r="H32" s="3" t="s">
        <v>239</v>
      </c>
      <c r="I32" s="8">
        <v>45845</v>
      </c>
      <c r="J32" s="8">
        <v>45934</v>
      </c>
    </row>
    <row r="33" spans="1:10" ht="25.5">
      <c r="A33" s="3">
        <v>30</v>
      </c>
      <c r="B33" s="3" t="s">
        <v>32</v>
      </c>
      <c r="C33" s="3" t="s">
        <v>122</v>
      </c>
      <c r="D33" s="14" t="s">
        <v>185</v>
      </c>
      <c r="E33" s="22">
        <v>900000000</v>
      </c>
      <c r="F33" s="18">
        <v>871956700</v>
      </c>
      <c r="G33" s="28" t="s">
        <v>240</v>
      </c>
      <c r="H33" s="3" t="s">
        <v>241</v>
      </c>
      <c r="I33" s="8">
        <v>45845</v>
      </c>
      <c r="J33" s="8">
        <v>45934</v>
      </c>
    </row>
    <row r="34" spans="1:10">
      <c r="A34" s="3">
        <v>31</v>
      </c>
      <c r="B34" s="3" t="s">
        <v>32</v>
      </c>
      <c r="C34" s="3" t="s">
        <v>122</v>
      </c>
      <c r="D34" s="4" t="s">
        <v>186</v>
      </c>
      <c r="E34" s="22">
        <v>4450000000</v>
      </c>
      <c r="F34" s="18">
        <v>3958945800</v>
      </c>
      <c r="G34" s="28" t="s">
        <v>242</v>
      </c>
      <c r="H34" s="3" t="s">
        <v>243</v>
      </c>
      <c r="I34" s="8">
        <v>45903</v>
      </c>
      <c r="J34" s="8">
        <v>46007</v>
      </c>
    </row>
    <row r="35" spans="1:10" ht="25.5">
      <c r="A35" s="3">
        <v>32</v>
      </c>
      <c r="B35" s="3" t="s">
        <v>46</v>
      </c>
      <c r="C35" s="3" t="s">
        <v>122</v>
      </c>
      <c r="D35" s="4" t="s">
        <v>187</v>
      </c>
      <c r="E35" s="27">
        <v>1156975300</v>
      </c>
      <c r="F35" s="18">
        <v>1149427229</v>
      </c>
      <c r="G35" s="28" t="s">
        <v>244</v>
      </c>
      <c r="H35" s="3" t="s">
        <v>245</v>
      </c>
      <c r="I35" s="8">
        <v>45870</v>
      </c>
      <c r="J35" s="8">
        <v>45929</v>
      </c>
    </row>
    <row r="36" spans="1:10" s="47" customFormat="1" ht="25.5">
      <c r="A36" s="9">
        <v>33</v>
      </c>
      <c r="B36" s="9" t="s">
        <v>46</v>
      </c>
      <c r="C36" s="9" t="s">
        <v>122</v>
      </c>
      <c r="D36" s="10" t="s">
        <v>188</v>
      </c>
      <c r="E36" s="44">
        <v>555177200</v>
      </c>
      <c r="F36" s="45">
        <v>534944499</v>
      </c>
      <c r="G36" s="46" t="s">
        <v>246</v>
      </c>
      <c r="H36" s="9" t="s">
        <v>247</v>
      </c>
      <c r="I36" s="17">
        <v>45866</v>
      </c>
      <c r="J36" s="17">
        <v>45925</v>
      </c>
    </row>
    <row r="37" spans="1:10" ht="38.25">
      <c r="A37" s="3">
        <v>34</v>
      </c>
      <c r="B37" s="3" t="s">
        <v>6</v>
      </c>
      <c r="C37" s="9" t="s">
        <v>154</v>
      </c>
      <c r="D37" s="4" t="s">
        <v>251</v>
      </c>
      <c r="E37" s="22">
        <v>180000000</v>
      </c>
      <c r="F37" s="22">
        <v>179994000</v>
      </c>
      <c r="G37" s="29" t="s">
        <v>267</v>
      </c>
      <c r="H37" s="6" t="s">
        <v>268</v>
      </c>
      <c r="I37" s="30">
        <v>45978</v>
      </c>
      <c r="J37" s="30">
        <v>46007</v>
      </c>
    </row>
    <row r="38" spans="1:10" ht="25.5">
      <c r="A38" s="3">
        <v>35</v>
      </c>
      <c r="B38" s="3" t="s">
        <v>6</v>
      </c>
      <c r="C38" s="9" t="s">
        <v>154</v>
      </c>
      <c r="D38" s="4" t="s">
        <v>252</v>
      </c>
      <c r="E38" s="18">
        <v>180000000</v>
      </c>
      <c r="F38" s="22">
        <v>179988500</v>
      </c>
      <c r="G38" s="29" t="s">
        <v>269</v>
      </c>
      <c r="H38" s="6" t="s">
        <v>270</v>
      </c>
      <c r="I38" s="30">
        <v>45978</v>
      </c>
      <c r="J38" s="30">
        <v>46007</v>
      </c>
    </row>
    <row r="39" spans="1:10" ht="25.5">
      <c r="A39" s="3">
        <v>36</v>
      </c>
      <c r="B39" s="3" t="s">
        <v>6</v>
      </c>
      <c r="C39" s="9" t="s">
        <v>154</v>
      </c>
      <c r="D39" s="4" t="s">
        <v>253</v>
      </c>
      <c r="E39" s="18">
        <v>180000000</v>
      </c>
      <c r="F39" s="22">
        <v>179987100</v>
      </c>
      <c r="G39" s="29" t="s">
        <v>271</v>
      </c>
      <c r="H39" s="6" t="s">
        <v>268</v>
      </c>
      <c r="I39" s="30">
        <v>45978</v>
      </c>
      <c r="J39" s="30">
        <v>46007</v>
      </c>
    </row>
    <row r="40" spans="1:10" ht="25.5">
      <c r="A40" s="3">
        <v>37</v>
      </c>
      <c r="B40" s="3" t="s">
        <v>6</v>
      </c>
      <c r="C40" s="9" t="s">
        <v>154</v>
      </c>
      <c r="D40" s="4" t="s">
        <v>254</v>
      </c>
      <c r="E40" s="18">
        <v>180000000</v>
      </c>
      <c r="F40" s="22">
        <v>179988500</v>
      </c>
      <c r="G40" s="29" t="s">
        <v>272</v>
      </c>
      <c r="H40" s="6" t="s">
        <v>270</v>
      </c>
      <c r="I40" s="30">
        <v>45978</v>
      </c>
      <c r="J40" s="30">
        <v>46007</v>
      </c>
    </row>
    <row r="41" spans="1:10" ht="38.25">
      <c r="A41" s="3">
        <v>38</v>
      </c>
      <c r="B41" s="3" t="s">
        <v>6</v>
      </c>
      <c r="C41" s="9" t="s">
        <v>154</v>
      </c>
      <c r="D41" s="31" t="s">
        <v>255</v>
      </c>
      <c r="E41" s="32">
        <v>170000000</v>
      </c>
      <c r="F41" s="33">
        <v>169544400</v>
      </c>
      <c r="G41" s="29" t="s">
        <v>273</v>
      </c>
      <c r="H41" s="29" t="s">
        <v>274</v>
      </c>
      <c r="I41" s="30" t="s">
        <v>275</v>
      </c>
      <c r="J41" s="30" t="s">
        <v>276</v>
      </c>
    </row>
    <row r="42" spans="1:10" ht="25.5">
      <c r="A42" s="3">
        <v>39</v>
      </c>
      <c r="B42" s="3" t="s">
        <v>6</v>
      </c>
      <c r="C42" s="9" t="s">
        <v>154</v>
      </c>
      <c r="D42" s="31" t="s">
        <v>256</v>
      </c>
      <c r="E42" s="32">
        <v>180000000</v>
      </c>
      <c r="F42" s="33">
        <v>179994400</v>
      </c>
      <c r="G42" s="29" t="s">
        <v>277</v>
      </c>
      <c r="H42" s="29" t="s">
        <v>268</v>
      </c>
      <c r="I42" s="30">
        <v>45978</v>
      </c>
      <c r="J42" s="30">
        <v>46007</v>
      </c>
    </row>
    <row r="43" spans="1:10" ht="25.5">
      <c r="A43" s="3">
        <v>40</v>
      </c>
      <c r="B43" s="3" t="s">
        <v>6</v>
      </c>
      <c r="C43" s="9" t="s">
        <v>154</v>
      </c>
      <c r="D43" s="31" t="s">
        <v>257</v>
      </c>
      <c r="E43" s="32">
        <v>180000000</v>
      </c>
      <c r="F43" s="42" t="s">
        <v>278</v>
      </c>
      <c r="G43" s="29" t="s">
        <v>279</v>
      </c>
      <c r="H43" s="29" t="s">
        <v>280</v>
      </c>
      <c r="I43" s="34" t="s">
        <v>281</v>
      </c>
      <c r="J43" s="35" t="s">
        <v>282</v>
      </c>
    </row>
    <row r="44" spans="1:10" ht="25.5">
      <c r="A44" s="3">
        <v>41</v>
      </c>
      <c r="B44" s="3" t="s">
        <v>6</v>
      </c>
      <c r="C44" s="9" t="s">
        <v>154</v>
      </c>
      <c r="D44" s="31" t="s">
        <v>258</v>
      </c>
      <c r="E44" s="32">
        <v>180000000</v>
      </c>
      <c r="F44" s="42" t="s">
        <v>283</v>
      </c>
      <c r="G44" s="29" t="s">
        <v>284</v>
      </c>
      <c r="H44" s="29" t="s">
        <v>285</v>
      </c>
      <c r="I44" s="34" t="s">
        <v>281</v>
      </c>
      <c r="J44" s="35" t="s">
        <v>282</v>
      </c>
    </row>
    <row r="45" spans="1:10" ht="25.5">
      <c r="A45" s="3">
        <v>42</v>
      </c>
      <c r="B45" s="3" t="s">
        <v>6</v>
      </c>
      <c r="C45" s="9" t="s">
        <v>154</v>
      </c>
      <c r="D45" s="31" t="s">
        <v>259</v>
      </c>
      <c r="E45" s="32">
        <v>180000000</v>
      </c>
      <c r="F45" s="42">
        <v>178747900</v>
      </c>
      <c r="G45" s="36" t="s">
        <v>286</v>
      </c>
      <c r="H45" s="29" t="s">
        <v>280</v>
      </c>
      <c r="I45" s="34" t="s">
        <v>281</v>
      </c>
      <c r="J45" s="35" t="s">
        <v>282</v>
      </c>
    </row>
    <row r="46" spans="1:10" ht="25.5">
      <c r="A46" s="3">
        <v>43</v>
      </c>
      <c r="B46" s="3" t="s">
        <v>6</v>
      </c>
      <c r="C46" s="9" t="s">
        <v>154</v>
      </c>
      <c r="D46" s="31" t="s">
        <v>260</v>
      </c>
      <c r="E46" s="32">
        <v>180000000</v>
      </c>
      <c r="F46" s="42">
        <v>178870000</v>
      </c>
      <c r="G46" s="36" t="s">
        <v>287</v>
      </c>
      <c r="H46" s="29" t="s">
        <v>280</v>
      </c>
      <c r="I46" s="34" t="s">
        <v>281</v>
      </c>
      <c r="J46" s="35" t="s">
        <v>282</v>
      </c>
    </row>
    <row r="47" spans="1:10" ht="25.5">
      <c r="A47" s="3">
        <v>44</v>
      </c>
      <c r="B47" s="3" t="s">
        <v>6</v>
      </c>
      <c r="C47" s="9" t="s">
        <v>154</v>
      </c>
      <c r="D47" s="31" t="s">
        <v>261</v>
      </c>
      <c r="E47" s="32">
        <v>180000000</v>
      </c>
      <c r="F47" s="42">
        <v>179483700</v>
      </c>
      <c r="G47" s="36" t="s">
        <v>288</v>
      </c>
      <c r="H47" s="36" t="s">
        <v>285</v>
      </c>
      <c r="I47" s="34" t="s">
        <v>281</v>
      </c>
      <c r="J47" s="35" t="s">
        <v>282</v>
      </c>
    </row>
    <row r="48" spans="1:10" ht="38.25">
      <c r="A48" s="3">
        <v>45</v>
      </c>
      <c r="B48" s="3" t="s">
        <v>6</v>
      </c>
      <c r="C48" s="9" t="s">
        <v>154</v>
      </c>
      <c r="D48" s="31" t="s">
        <v>262</v>
      </c>
      <c r="E48" s="32">
        <v>209500000</v>
      </c>
      <c r="F48" s="33">
        <v>209079100</v>
      </c>
      <c r="G48" s="36" t="s">
        <v>289</v>
      </c>
      <c r="H48" s="36" t="s">
        <v>219</v>
      </c>
      <c r="I48" s="37" t="s">
        <v>290</v>
      </c>
      <c r="J48" s="37" t="s">
        <v>291</v>
      </c>
    </row>
    <row r="49" spans="1:10" ht="25.5">
      <c r="A49" s="3">
        <v>46</v>
      </c>
      <c r="B49" s="3" t="s">
        <v>6</v>
      </c>
      <c r="C49" s="9" t="s">
        <v>154</v>
      </c>
      <c r="D49" s="31" t="s">
        <v>263</v>
      </c>
      <c r="E49" s="32">
        <v>217240000</v>
      </c>
      <c r="F49" s="33">
        <v>16190700</v>
      </c>
      <c r="G49" s="29" t="s">
        <v>292</v>
      </c>
      <c r="H49" s="36" t="s">
        <v>108</v>
      </c>
      <c r="I49" s="30" t="s">
        <v>275</v>
      </c>
      <c r="J49" s="30" t="s">
        <v>276</v>
      </c>
    </row>
    <row r="50" spans="1:10" ht="38.25">
      <c r="A50" s="3">
        <v>47</v>
      </c>
      <c r="B50" s="3" t="s">
        <v>6</v>
      </c>
      <c r="C50" s="9" t="s">
        <v>154</v>
      </c>
      <c r="D50" s="31" t="s">
        <v>264</v>
      </c>
      <c r="E50" s="32">
        <v>259750000</v>
      </c>
      <c r="F50" s="33">
        <v>259690800</v>
      </c>
      <c r="G50" s="29" t="s">
        <v>293</v>
      </c>
      <c r="H50" s="36" t="s">
        <v>294</v>
      </c>
      <c r="I50" s="30" t="s">
        <v>275</v>
      </c>
      <c r="J50" s="30" t="s">
        <v>276</v>
      </c>
    </row>
    <row r="51" spans="1:10" ht="38.25">
      <c r="A51" s="3">
        <v>48</v>
      </c>
      <c r="B51" s="3" t="s">
        <v>6</v>
      </c>
      <c r="C51" s="9" t="s">
        <v>154</v>
      </c>
      <c r="D51" s="31" t="s">
        <v>265</v>
      </c>
      <c r="E51" s="32">
        <v>175000000</v>
      </c>
      <c r="F51" s="33">
        <v>174587900</v>
      </c>
      <c r="G51" s="36" t="s">
        <v>295</v>
      </c>
      <c r="H51" s="36" t="s">
        <v>296</v>
      </c>
      <c r="I51" s="30" t="s">
        <v>275</v>
      </c>
      <c r="J51" s="30" t="s">
        <v>276</v>
      </c>
    </row>
    <row r="52" spans="1:10" s="47" customFormat="1" ht="25.5">
      <c r="A52" s="9">
        <v>49</v>
      </c>
      <c r="B52" s="9" t="s">
        <v>6</v>
      </c>
      <c r="C52" s="9" t="s">
        <v>154</v>
      </c>
      <c r="D52" s="10" t="s">
        <v>266</v>
      </c>
      <c r="E52" s="48">
        <v>200000000</v>
      </c>
      <c r="F52" s="45">
        <v>199411300</v>
      </c>
      <c r="G52" s="46" t="s">
        <v>297</v>
      </c>
      <c r="H52" s="15" t="s">
        <v>274</v>
      </c>
      <c r="I52" s="17" t="s">
        <v>275</v>
      </c>
      <c r="J52" s="17" t="s">
        <v>276</v>
      </c>
    </row>
    <row r="53" spans="1:10" s="26" customFormat="1">
      <c r="A53" s="23">
        <v>50</v>
      </c>
      <c r="B53" s="23" t="s">
        <v>14</v>
      </c>
      <c r="C53" s="23" t="s">
        <v>154</v>
      </c>
      <c r="D53" s="38" t="s">
        <v>298</v>
      </c>
      <c r="E53" s="24">
        <v>55000000</v>
      </c>
      <c r="F53" s="24"/>
      <c r="G53" s="25"/>
      <c r="H53" s="25"/>
      <c r="I53" s="25"/>
      <c r="J53" s="25"/>
    </row>
    <row r="54" spans="1:10" s="26" customFormat="1" ht="25.5">
      <c r="A54" s="23">
        <v>51</v>
      </c>
      <c r="B54" s="23" t="s">
        <v>14</v>
      </c>
      <c r="C54" s="23" t="s">
        <v>154</v>
      </c>
      <c r="D54" s="38" t="s">
        <v>299</v>
      </c>
      <c r="E54" s="24">
        <v>375000000</v>
      </c>
      <c r="F54" s="24"/>
      <c r="G54" s="25"/>
      <c r="H54" s="25"/>
      <c r="I54" s="25"/>
      <c r="J54" s="25"/>
    </row>
    <row r="55" spans="1:10" ht="25.5">
      <c r="A55" s="3">
        <v>52</v>
      </c>
      <c r="B55" s="3" t="s">
        <v>14</v>
      </c>
      <c r="C55" s="9" t="s">
        <v>154</v>
      </c>
      <c r="D55" s="4" t="s">
        <v>300</v>
      </c>
      <c r="E55" s="22">
        <v>175000000</v>
      </c>
      <c r="F55" s="22">
        <v>174759000</v>
      </c>
      <c r="G55" s="28" t="s">
        <v>304</v>
      </c>
      <c r="H55" s="29" t="s">
        <v>190</v>
      </c>
      <c r="I55" s="34" t="s">
        <v>281</v>
      </c>
      <c r="J55" s="35" t="s">
        <v>282</v>
      </c>
    </row>
    <row r="56" spans="1:10" ht="38.25">
      <c r="A56" s="3">
        <v>54</v>
      </c>
      <c r="B56" s="3" t="s">
        <v>14</v>
      </c>
      <c r="C56" s="9" t="s">
        <v>154</v>
      </c>
      <c r="D56" s="4" t="s">
        <v>301</v>
      </c>
      <c r="E56" s="22">
        <v>250000000</v>
      </c>
      <c r="F56" s="22">
        <v>249687800</v>
      </c>
      <c r="G56" s="28" t="s">
        <v>305</v>
      </c>
      <c r="H56" s="3" t="s">
        <v>306</v>
      </c>
      <c r="I56" s="34" t="s">
        <v>307</v>
      </c>
      <c r="J56" s="35" t="s">
        <v>308</v>
      </c>
    </row>
    <row r="57" spans="1:10" ht="25.5">
      <c r="A57" s="3">
        <v>56</v>
      </c>
      <c r="B57" s="3" t="s">
        <v>32</v>
      </c>
      <c r="C57" s="9" t="s">
        <v>154</v>
      </c>
      <c r="D57" s="4" t="s">
        <v>302</v>
      </c>
      <c r="E57" s="22">
        <v>1520000000</v>
      </c>
      <c r="F57" s="43">
        <v>1519999300</v>
      </c>
      <c r="G57" s="39" t="s">
        <v>155</v>
      </c>
      <c r="H57" s="40" t="s">
        <v>303</v>
      </c>
      <c r="I57" s="41">
        <v>45952</v>
      </c>
      <c r="J57" s="41">
        <v>46011</v>
      </c>
    </row>
    <row r="58" spans="1:10" ht="25.5">
      <c r="A58" s="23">
        <v>57</v>
      </c>
      <c r="B58" s="23" t="s">
        <v>138</v>
      </c>
      <c r="C58" s="23" t="s">
        <v>154</v>
      </c>
      <c r="D58" s="38" t="s">
        <v>408</v>
      </c>
      <c r="E58" s="24">
        <v>222700000</v>
      </c>
      <c r="F58" s="60">
        <v>222269662.30000001</v>
      </c>
      <c r="G58" s="61"/>
      <c r="H58" s="61"/>
      <c r="I58" s="61"/>
      <c r="J58" s="61"/>
    </row>
  </sheetData>
  <mergeCells count="1">
    <mergeCell ref="A1:J1"/>
  </mergeCells>
  <printOptions horizontalCentered="1"/>
  <pageMargins left="0.25" right="0.25" top="0.5" bottom="0.5" header="0.3" footer="0.3"/>
  <pageSetup paperSize="10000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view="pageBreakPreview" zoomScale="60" zoomScaleNormal="55" workbookViewId="0">
      <selection activeCell="M8" sqref="M8"/>
    </sheetView>
  </sheetViews>
  <sheetFormatPr defaultRowHeight="14.25"/>
  <cols>
    <col min="1" max="1" width="9" bestFit="1" customWidth="1"/>
    <col min="3" max="3" width="15.75" customWidth="1"/>
    <col min="4" max="4" width="47.625" customWidth="1"/>
    <col min="5" max="5" width="19" bestFit="1" customWidth="1"/>
    <col min="6" max="6" width="21.25" bestFit="1" customWidth="1"/>
    <col min="7" max="7" width="35.75" customWidth="1"/>
    <col min="8" max="8" width="45.625" customWidth="1"/>
    <col min="9" max="10" width="23.375" bestFit="1" customWidth="1"/>
  </cols>
  <sheetData>
    <row r="1" spans="1:10" ht="20.25">
      <c r="A1" s="66" t="s">
        <v>413</v>
      </c>
      <c r="B1" s="66"/>
      <c r="C1" s="66"/>
      <c r="D1" s="66"/>
      <c r="E1" s="66"/>
      <c r="F1" s="66"/>
      <c r="G1" s="66"/>
      <c r="H1" s="66"/>
      <c r="I1" s="66"/>
      <c r="J1" s="66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</v>
      </c>
      <c r="B3" s="3" t="s">
        <v>2</v>
      </c>
      <c r="C3" s="3" t="s">
        <v>121</v>
      </c>
      <c r="D3" s="3" t="s">
        <v>0</v>
      </c>
      <c r="E3" s="3" t="s">
        <v>3</v>
      </c>
      <c r="F3" s="3" t="s">
        <v>49</v>
      </c>
      <c r="G3" s="3" t="s">
        <v>50</v>
      </c>
      <c r="H3" s="3" t="s">
        <v>51</v>
      </c>
      <c r="I3" s="3" t="s">
        <v>4</v>
      </c>
      <c r="J3" s="3" t="s">
        <v>5</v>
      </c>
    </row>
    <row r="4" spans="1:10" ht="25.5">
      <c r="A4" s="3">
        <v>1</v>
      </c>
      <c r="B4" s="3" t="s">
        <v>6</v>
      </c>
      <c r="C4" s="3" t="s">
        <v>122</v>
      </c>
      <c r="D4" s="4" t="s">
        <v>7</v>
      </c>
      <c r="E4" s="18">
        <v>21000000</v>
      </c>
      <c r="F4" s="22">
        <v>20940400</v>
      </c>
      <c r="G4" s="6" t="s">
        <v>52</v>
      </c>
      <c r="H4" s="7" t="s">
        <v>53</v>
      </c>
      <c r="I4" s="8">
        <v>45777</v>
      </c>
      <c r="J4" s="8">
        <f t="shared" ref="J4:J6" si="0">I4+14</f>
        <v>45791</v>
      </c>
    </row>
    <row r="5" spans="1:10" ht="25.5">
      <c r="A5" s="3">
        <v>2</v>
      </c>
      <c r="B5" s="3" t="s">
        <v>6</v>
      </c>
      <c r="C5" s="3" t="s">
        <v>122</v>
      </c>
      <c r="D5" s="4" t="s">
        <v>8</v>
      </c>
      <c r="E5" s="18">
        <v>17500000</v>
      </c>
      <c r="F5" s="22">
        <v>17368500</v>
      </c>
      <c r="G5" s="6" t="s">
        <v>54</v>
      </c>
      <c r="H5" s="7" t="s">
        <v>55</v>
      </c>
      <c r="I5" s="8">
        <v>45777</v>
      </c>
      <c r="J5" s="8">
        <f t="shared" si="0"/>
        <v>45791</v>
      </c>
    </row>
    <row r="6" spans="1:10" ht="38.25">
      <c r="A6" s="3">
        <v>3</v>
      </c>
      <c r="B6" s="3" t="s">
        <v>6</v>
      </c>
      <c r="C6" s="3" t="s">
        <v>122</v>
      </c>
      <c r="D6" s="4" t="s">
        <v>9</v>
      </c>
      <c r="E6" s="18">
        <v>14000000</v>
      </c>
      <c r="F6" s="22">
        <v>13950800</v>
      </c>
      <c r="G6" s="6" t="s">
        <v>56</v>
      </c>
      <c r="H6" s="7" t="s">
        <v>53</v>
      </c>
      <c r="I6" s="8">
        <v>45777</v>
      </c>
      <c r="J6" s="8">
        <f t="shared" si="0"/>
        <v>45791</v>
      </c>
    </row>
    <row r="7" spans="1:10" ht="25.5">
      <c r="A7" s="3">
        <v>4</v>
      </c>
      <c r="B7" s="3" t="s">
        <v>6</v>
      </c>
      <c r="C7" s="3" t="s">
        <v>122</v>
      </c>
      <c r="D7" s="4" t="s">
        <v>10</v>
      </c>
      <c r="E7" s="18">
        <v>17500000</v>
      </c>
      <c r="F7" s="22">
        <v>17368500</v>
      </c>
      <c r="G7" s="6" t="s">
        <v>57</v>
      </c>
      <c r="H7" s="7" t="s">
        <v>55</v>
      </c>
      <c r="I7" s="8">
        <v>45777</v>
      </c>
      <c r="J7" s="8">
        <f>I7+14</f>
        <v>45791</v>
      </c>
    </row>
    <row r="8" spans="1:10" ht="25.5">
      <c r="A8" s="3">
        <v>5</v>
      </c>
      <c r="B8" s="9" t="s">
        <v>6</v>
      </c>
      <c r="C8" s="3" t="s">
        <v>122</v>
      </c>
      <c r="D8" s="10" t="s">
        <v>11</v>
      </c>
      <c r="E8" s="18">
        <v>95000000</v>
      </c>
      <c r="F8" s="48">
        <v>94641900</v>
      </c>
      <c r="G8" s="15" t="s">
        <v>58</v>
      </c>
      <c r="H8" s="16" t="s">
        <v>59</v>
      </c>
      <c r="I8" s="17">
        <v>45719</v>
      </c>
      <c r="J8" s="17">
        <f>I8+29</f>
        <v>45748</v>
      </c>
    </row>
    <row r="9" spans="1:10" ht="25.5">
      <c r="A9" s="3">
        <v>6</v>
      </c>
      <c r="B9" s="9" t="s">
        <v>6</v>
      </c>
      <c r="C9" s="3" t="s">
        <v>122</v>
      </c>
      <c r="D9" s="10" t="s">
        <v>12</v>
      </c>
      <c r="E9" s="18">
        <v>95000000</v>
      </c>
      <c r="F9" s="48">
        <v>94797300</v>
      </c>
      <c r="G9" s="15" t="s">
        <v>60</v>
      </c>
      <c r="H9" s="16" t="s">
        <v>61</v>
      </c>
      <c r="I9" s="17">
        <v>45727</v>
      </c>
      <c r="J9" s="17">
        <f>I9+29</f>
        <v>45756</v>
      </c>
    </row>
    <row r="10" spans="1:10" ht="38.25">
      <c r="A10" s="3">
        <v>7</v>
      </c>
      <c r="B10" s="9" t="s">
        <v>6</v>
      </c>
      <c r="C10" s="3" t="s">
        <v>122</v>
      </c>
      <c r="D10" s="10" t="s">
        <v>13</v>
      </c>
      <c r="E10" s="18">
        <v>95000000</v>
      </c>
      <c r="F10" s="48">
        <v>94641900</v>
      </c>
      <c r="G10" s="15" t="s">
        <v>62</v>
      </c>
      <c r="H10" s="16" t="s">
        <v>59</v>
      </c>
      <c r="I10" s="17">
        <v>45719</v>
      </c>
      <c r="J10" s="17">
        <f>I10+29</f>
        <v>45748</v>
      </c>
    </row>
    <row r="11" spans="1:10" ht="25.5">
      <c r="A11" s="3">
        <v>8</v>
      </c>
      <c r="B11" s="3" t="s">
        <v>14</v>
      </c>
      <c r="C11" s="3" t="s">
        <v>122</v>
      </c>
      <c r="D11" s="4" t="s">
        <v>15</v>
      </c>
      <c r="E11" s="18">
        <v>350000000</v>
      </c>
      <c r="F11" s="22">
        <v>318888800</v>
      </c>
      <c r="G11" s="6" t="s">
        <v>63</v>
      </c>
      <c r="H11" s="7" t="s">
        <v>64</v>
      </c>
      <c r="I11" s="8">
        <v>45838</v>
      </c>
      <c r="J11" s="8">
        <v>45927</v>
      </c>
    </row>
    <row r="12" spans="1:10" ht="25.5">
      <c r="A12" s="3">
        <v>9</v>
      </c>
      <c r="B12" s="3" t="s">
        <v>14</v>
      </c>
      <c r="C12" s="3" t="s">
        <v>122</v>
      </c>
      <c r="D12" s="4" t="s">
        <v>16</v>
      </c>
      <c r="E12" s="18">
        <v>766000000</v>
      </c>
      <c r="F12" s="22">
        <v>712032810</v>
      </c>
      <c r="G12" s="6" t="s">
        <v>65</v>
      </c>
      <c r="H12" s="7" t="s">
        <v>66</v>
      </c>
      <c r="I12" s="8">
        <v>45839</v>
      </c>
      <c r="J12" s="8">
        <v>45958</v>
      </c>
    </row>
    <row r="13" spans="1:10" ht="25.5">
      <c r="A13" s="3">
        <v>10</v>
      </c>
      <c r="B13" s="3" t="s">
        <v>14</v>
      </c>
      <c r="C13" s="3" t="s">
        <v>122</v>
      </c>
      <c r="D13" s="4" t="s">
        <v>17</v>
      </c>
      <c r="E13" s="18">
        <v>2200000000</v>
      </c>
      <c r="F13" s="22">
        <v>2098009890</v>
      </c>
      <c r="G13" s="6" t="s">
        <v>67</v>
      </c>
      <c r="H13" s="6" t="s">
        <v>68</v>
      </c>
      <c r="I13" s="8">
        <v>45838</v>
      </c>
      <c r="J13" s="8">
        <v>45987</v>
      </c>
    </row>
    <row r="14" spans="1:10" ht="38.25">
      <c r="A14" s="3">
        <v>11</v>
      </c>
      <c r="B14" s="3" t="s">
        <v>14</v>
      </c>
      <c r="C14" s="3" t="s">
        <v>122</v>
      </c>
      <c r="D14" s="4" t="s">
        <v>18</v>
      </c>
      <c r="E14" s="18">
        <v>100000000</v>
      </c>
      <c r="F14" s="22">
        <v>99951504</v>
      </c>
      <c r="G14" s="19" t="s">
        <v>69</v>
      </c>
      <c r="H14" s="19" t="s">
        <v>70</v>
      </c>
      <c r="I14" s="8">
        <v>45770</v>
      </c>
      <c r="J14" s="8">
        <v>45799</v>
      </c>
    </row>
    <row r="15" spans="1:10" s="26" customFormat="1" ht="25.5">
      <c r="A15" s="23">
        <v>12</v>
      </c>
      <c r="B15" s="23" t="s">
        <v>14</v>
      </c>
      <c r="C15" s="23" t="s">
        <v>122</v>
      </c>
      <c r="D15" s="38" t="s">
        <v>19</v>
      </c>
      <c r="E15" s="51">
        <v>30000000</v>
      </c>
      <c r="F15" s="24">
        <v>29900736</v>
      </c>
      <c r="G15" s="65" t="s">
        <v>71</v>
      </c>
      <c r="H15" s="65" t="s">
        <v>72</v>
      </c>
      <c r="I15" s="13">
        <v>45770</v>
      </c>
      <c r="J15" s="11"/>
    </row>
    <row r="16" spans="1:10" ht="25.5">
      <c r="A16" s="3">
        <v>13</v>
      </c>
      <c r="B16" s="3" t="s">
        <v>14</v>
      </c>
      <c r="C16" s="3" t="s">
        <v>122</v>
      </c>
      <c r="D16" s="4" t="s">
        <v>20</v>
      </c>
      <c r="E16" s="18">
        <v>100000000</v>
      </c>
      <c r="F16" s="22">
        <v>99548352</v>
      </c>
      <c r="G16" s="19" t="s">
        <v>73</v>
      </c>
      <c r="H16" s="19" t="s">
        <v>74</v>
      </c>
      <c r="I16" s="8">
        <v>45782</v>
      </c>
      <c r="J16" s="8">
        <v>45811</v>
      </c>
    </row>
    <row r="17" spans="1:10" s="26" customFormat="1" ht="25.5">
      <c r="A17" s="23">
        <v>14</v>
      </c>
      <c r="B17" s="23" t="s">
        <v>14</v>
      </c>
      <c r="C17" s="23" t="s">
        <v>122</v>
      </c>
      <c r="D17" s="38" t="s">
        <v>21</v>
      </c>
      <c r="E17" s="51">
        <v>70000000</v>
      </c>
      <c r="F17" s="24">
        <v>69696678</v>
      </c>
      <c r="G17" s="65" t="s">
        <v>73</v>
      </c>
      <c r="H17" s="65" t="s">
        <v>74</v>
      </c>
      <c r="I17" s="11"/>
      <c r="J17" s="11"/>
    </row>
    <row r="18" spans="1:10" ht="25.5">
      <c r="A18" s="3">
        <v>15</v>
      </c>
      <c r="B18" s="3" t="s">
        <v>14</v>
      </c>
      <c r="C18" s="3" t="s">
        <v>122</v>
      </c>
      <c r="D18" s="4" t="s">
        <v>22</v>
      </c>
      <c r="E18" s="18">
        <v>100000000</v>
      </c>
      <c r="F18" s="22">
        <v>99895782</v>
      </c>
      <c r="G18" s="19" t="s">
        <v>75</v>
      </c>
      <c r="H18" s="19" t="s">
        <v>76</v>
      </c>
      <c r="I18" s="8">
        <v>45770</v>
      </c>
      <c r="J18" s="8">
        <v>45799</v>
      </c>
    </row>
    <row r="19" spans="1:10" ht="25.5">
      <c r="A19" s="3">
        <v>16</v>
      </c>
      <c r="B19" s="3" t="s">
        <v>14</v>
      </c>
      <c r="C19" s="3" t="s">
        <v>122</v>
      </c>
      <c r="D19" s="4" t="s">
        <v>23</v>
      </c>
      <c r="E19" s="18">
        <v>100000000</v>
      </c>
      <c r="F19" s="22">
        <v>99932000</v>
      </c>
      <c r="G19" s="6" t="s">
        <v>77</v>
      </c>
      <c r="H19" s="7" t="s">
        <v>78</v>
      </c>
      <c r="I19" s="8">
        <v>45821</v>
      </c>
      <c r="J19" s="8">
        <v>45850</v>
      </c>
    </row>
    <row r="20" spans="1:10" ht="38.25">
      <c r="A20" s="3">
        <v>17</v>
      </c>
      <c r="B20" s="3" t="s">
        <v>14</v>
      </c>
      <c r="C20" s="3" t="s">
        <v>122</v>
      </c>
      <c r="D20" s="4" t="s">
        <v>24</v>
      </c>
      <c r="E20" s="18">
        <v>200000000</v>
      </c>
      <c r="F20" s="22">
        <v>195514845</v>
      </c>
      <c r="G20" s="6" t="s">
        <v>79</v>
      </c>
      <c r="H20" s="7" t="s">
        <v>80</v>
      </c>
      <c r="I20" s="8">
        <v>45838</v>
      </c>
      <c r="J20" s="8">
        <v>45867</v>
      </c>
    </row>
    <row r="21" spans="1:10" ht="25.5">
      <c r="A21" s="3">
        <v>18</v>
      </c>
      <c r="B21" s="3" t="s">
        <v>14</v>
      </c>
      <c r="C21" s="3" t="s">
        <v>122</v>
      </c>
      <c r="D21" s="4" t="s">
        <v>25</v>
      </c>
      <c r="E21" s="18">
        <v>100000000</v>
      </c>
      <c r="F21" s="22">
        <v>99785004</v>
      </c>
      <c r="G21" s="19" t="s">
        <v>81</v>
      </c>
      <c r="H21" s="19" t="s">
        <v>82</v>
      </c>
      <c r="I21" s="8">
        <v>45771</v>
      </c>
      <c r="J21" s="5"/>
    </row>
    <row r="22" spans="1:10" ht="25.5">
      <c r="A22" s="3">
        <v>19</v>
      </c>
      <c r="B22" s="3" t="s">
        <v>14</v>
      </c>
      <c r="C22" s="3" t="s">
        <v>122</v>
      </c>
      <c r="D22" s="4" t="s">
        <v>26</v>
      </c>
      <c r="E22" s="18">
        <v>80000000</v>
      </c>
      <c r="F22" s="22">
        <v>79783470</v>
      </c>
      <c r="G22" s="19" t="s">
        <v>83</v>
      </c>
      <c r="H22" s="19" t="s">
        <v>53</v>
      </c>
      <c r="I22" s="8">
        <v>45770</v>
      </c>
      <c r="J22" s="8">
        <v>45799</v>
      </c>
    </row>
    <row r="23" spans="1:10" ht="25.5">
      <c r="A23" s="3">
        <v>20</v>
      </c>
      <c r="B23" s="3" t="s">
        <v>14</v>
      </c>
      <c r="C23" s="3" t="s">
        <v>122</v>
      </c>
      <c r="D23" s="4" t="s">
        <v>27</v>
      </c>
      <c r="E23" s="18">
        <v>1039989000</v>
      </c>
      <c r="F23" s="22">
        <v>883310900</v>
      </c>
      <c r="G23" s="6" t="s">
        <v>84</v>
      </c>
      <c r="H23" s="6" t="s">
        <v>85</v>
      </c>
      <c r="I23" s="8">
        <v>45834</v>
      </c>
      <c r="J23" s="8">
        <v>45983</v>
      </c>
    </row>
    <row r="24" spans="1:10" ht="25.5">
      <c r="A24" s="3">
        <v>21</v>
      </c>
      <c r="B24" s="3" t="s">
        <v>14</v>
      </c>
      <c r="C24" s="3" t="s">
        <v>122</v>
      </c>
      <c r="D24" s="4" t="s">
        <v>28</v>
      </c>
      <c r="E24" s="18">
        <v>100000000</v>
      </c>
      <c r="F24" s="22">
        <v>99389289</v>
      </c>
      <c r="G24" s="19" t="s">
        <v>86</v>
      </c>
      <c r="H24" s="19" t="s">
        <v>87</v>
      </c>
      <c r="I24" s="8">
        <v>45771</v>
      </c>
      <c r="J24" s="8">
        <v>45800</v>
      </c>
    </row>
    <row r="25" spans="1:10" ht="25.5">
      <c r="A25" s="3">
        <v>22</v>
      </c>
      <c r="B25" s="3" t="s">
        <v>14</v>
      </c>
      <c r="C25" s="3" t="s">
        <v>122</v>
      </c>
      <c r="D25" s="4" t="s">
        <v>29</v>
      </c>
      <c r="E25" s="18">
        <v>350000000</v>
      </c>
      <c r="F25" s="22">
        <v>340929951</v>
      </c>
      <c r="G25" s="6" t="s">
        <v>88</v>
      </c>
      <c r="H25" s="7" t="s">
        <v>89</v>
      </c>
      <c r="I25" s="8">
        <v>45848</v>
      </c>
      <c r="J25" s="8">
        <v>45937</v>
      </c>
    </row>
    <row r="26" spans="1:10" ht="25.5">
      <c r="A26" s="3">
        <v>23</v>
      </c>
      <c r="B26" s="3" t="s">
        <v>14</v>
      </c>
      <c r="C26" s="3" t="s">
        <v>122</v>
      </c>
      <c r="D26" s="4" t="s">
        <v>30</v>
      </c>
      <c r="E26" s="18">
        <v>350000000</v>
      </c>
      <c r="F26" s="22">
        <v>338654451</v>
      </c>
      <c r="G26" s="6" t="s">
        <v>90</v>
      </c>
      <c r="H26" s="7" t="s">
        <v>91</v>
      </c>
      <c r="I26" s="8">
        <v>45848</v>
      </c>
      <c r="J26" s="8">
        <v>45937</v>
      </c>
    </row>
    <row r="27" spans="1:10" ht="25.5">
      <c r="A27" s="3">
        <v>24</v>
      </c>
      <c r="B27" s="3" t="s">
        <v>14</v>
      </c>
      <c r="C27" s="3" t="s">
        <v>122</v>
      </c>
      <c r="D27" s="4" t="s">
        <v>31</v>
      </c>
      <c r="E27" s="18">
        <v>100000000</v>
      </c>
      <c r="F27" s="22">
        <v>99436575</v>
      </c>
      <c r="G27" s="19" t="s">
        <v>92</v>
      </c>
      <c r="H27" s="19" t="s">
        <v>93</v>
      </c>
      <c r="I27" s="8">
        <v>45777</v>
      </c>
      <c r="J27" s="5"/>
    </row>
    <row r="28" spans="1:10" ht="25.5">
      <c r="A28" s="3">
        <v>25</v>
      </c>
      <c r="B28" s="3" t="s">
        <v>32</v>
      </c>
      <c r="C28" s="3" t="s">
        <v>122</v>
      </c>
      <c r="D28" s="4" t="s">
        <v>33</v>
      </c>
      <c r="E28" s="18">
        <v>50000000</v>
      </c>
      <c r="F28" s="22">
        <v>49685000</v>
      </c>
      <c r="G28" s="6" t="s">
        <v>94</v>
      </c>
      <c r="H28" s="7" t="s">
        <v>95</v>
      </c>
      <c r="I28" s="8">
        <v>45775</v>
      </c>
      <c r="J28" s="8">
        <v>45789</v>
      </c>
    </row>
    <row r="29" spans="1:10" ht="25.5">
      <c r="A29" s="3">
        <v>26</v>
      </c>
      <c r="B29" s="3" t="s">
        <v>32</v>
      </c>
      <c r="C29" s="3" t="s">
        <v>122</v>
      </c>
      <c r="D29" s="4" t="s">
        <v>34</v>
      </c>
      <c r="E29" s="18">
        <v>50000000</v>
      </c>
      <c r="F29" s="22">
        <v>49673000</v>
      </c>
      <c r="G29" s="6" t="s">
        <v>96</v>
      </c>
      <c r="H29" s="7" t="s">
        <v>97</v>
      </c>
      <c r="I29" s="8">
        <v>45775</v>
      </c>
      <c r="J29" s="8">
        <v>45789</v>
      </c>
    </row>
    <row r="30" spans="1:10" ht="25.5">
      <c r="A30" s="3">
        <v>27</v>
      </c>
      <c r="B30" s="3" t="s">
        <v>32</v>
      </c>
      <c r="C30" s="3" t="s">
        <v>122</v>
      </c>
      <c r="D30" s="4" t="s">
        <v>35</v>
      </c>
      <c r="E30" s="18">
        <v>50000000</v>
      </c>
      <c r="F30" s="22">
        <v>49790000</v>
      </c>
      <c r="G30" s="6" t="s">
        <v>98</v>
      </c>
      <c r="H30" s="7" t="s">
        <v>99</v>
      </c>
      <c r="I30" s="8">
        <v>45775</v>
      </c>
      <c r="J30" s="8">
        <v>45789</v>
      </c>
    </row>
    <row r="31" spans="1:10" ht="25.5">
      <c r="A31" s="3">
        <v>28</v>
      </c>
      <c r="B31" s="3" t="s">
        <v>32</v>
      </c>
      <c r="C31" s="3" t="s">
        <v>122</v>
      </c>
      <c r="D31" s="4" t="s">
        <v>36</v>
      </c>
      <c r="E31" s="18">
        <v>75000000</v>
      </c>
      <c r="F31" s="22">
        <v>74273000</v>
      </c>
      <c r="G31" s="6" t="s">
        <v>100</v>
      </c>
      <c r="H31" s="7" t="s">
        <v>64</v>
      </c>
      <c r="I31" s="8">
        <v>45775</v>
      </c>
      <c r="J31" s="8">
        <v>45804</v>
      </c>
    </row>
    <row r="32" spans="1:10" ht="25.5">
      <c r="A32" s="3">
        <v>29</v>
      </c>
      <c r="B32" s="3" t="s">
        <v>32</v>
      </c>
      <c r="C32" s="3" t="s">
        <v>122</v>
      </c>
      <c r="D32" s="4" t="s">
        <v>37</v>
      </c>
      <c r="E32" s="18">
        <v>50000000</v>
      </c>
      <c r="F32" s="22">
        <v>49790000</v>
      </c>
      <c r="G32" s="6" t="s">
        <v>101</v>
      </c>
      <c r="H32" s="7" t="s">
        <v>102</v>
      </c>
      <c r="I32" s="8">
        <v>45775</v>
      </c>
      <c r="J32" s="8">
        <v>45789</v>
      </c>
    </row>
    <row r="33" spans="1:10" ht="25.5">
      <c r="A33" s="3">
        <v>30</v>
      </c>
      <c r="B33" s="3" t="s">
        <v>32</v>
      </c>
      <c r="C33" s="3" t="s">
        <v>122</v>
      </c>
      <c r="D33" s="4" t="s">
        <v>38</v>
      </c>
      <c r="E33" s="18">
        <v>50000000</v>
      </c>
      <c r="F33" s="22">
        <v>49402000</v>
      </c>
      <c r="G33" s="6" t="s">
        <v>103</v>
      </c>
      <c r="H33" s="7" t="s">
        <v>104</v>
      </c>
      <c r="I33" s="8">
        <v>45775</v>
      </c>
      <c r="J33" s="8">
        <v>45789</v>
      </c>
    </row>
    <row r="34" spans="1:10" ht="25.5">
      <c r="A34" s="3">
        <v>31</v>
      </c>
      <c r="B34" s="3" t="s">
        <v>32</v>
      </c>
      <c r="C34" s="3" t="s">
        <v>122</v>
      </c>
      <c r="D34" s="4" t="s">
        <v>39</v>
      </c>
      <c r="E34" s="18">
        <v>50000000</v>
      </c>
      <c r="F34" s="22">
        <v>49679000</v>
      </c>
      <c r="G34" s="6" t="s">
        <v>105</v>
      </c>
      <c r="H34" s="6" t="s">
        <v>106</v>
      </c>
      <c r="I34" s="8">
        <v>45782</v>
      </c>
      <c r="J34" s="8">
        <v>45796</v>
      </c>
    </row>
    <row r="35" spans="1:10" ht="25.5">
      <c r="A35" s="3">
        <v>32</v>
      </c>
      <c r="B35" s="3" t="s">
        <v>32</v>
      </c>
      <c r="C35" s="3" t="s">
        <v>122</v>
      </c>
      <c r="D35" s="4" t="s">
        <v>40</v>
      </c>
      <c r="E35" s="18">
        <v>50000000</v>
      </c>
      <c r="F35" s="22">
        <v>49779726</v>
      </c>
      <c r="G35" s="6" t="s">
        <v>107</v>
      </c>
      <c r="H35" s="7" t="s">
        <v>108</v>
      </c>
      <c r="I35" s="8">
        <v>45782</v>
      </c>
      <c r="J35" s="8">
        <v>45796</v>
      </c>
    </row>
    <row r="36" spans="1:10">
      <c r="A36" s="3">
        <v>33</v>
      </c>
      <c r="B36" s="3" t="s">
        <v>32</v>
      </c>
      <c r="C36" s="3" t="s">
        <v>122</v>
      </c>
      <c r="D36" s="4" t="s">
        <v>41</v>
      </c>
      <c r="E36" s="18">
        <v>1000000000</v>
      </c>
      <c r="F36" s="22">
        <v>948956800</v>
      </c>
      <c r="G36" s="6" t="s">
        <v>109</v>
      </c>
      <c r="H36" s="7" t="s">
        <v>110</v>
      </c>
      <c r="I36" s="8">
        <v>45853</v>
      </c>
      <c r="J36" s="8">
        <v>46002</v>
      </c>
    </row>
    <row r="37" spans="1:10" ht="25.5">
      <c r="A37" s="3">
        <v>34</v>
      </c>
      <c r="B37" s="3" t="s">
        <v>32</v>
      </c>
      <c r="C37" s="3" t="s">
        <v>122</v>
      </c>
      <c r="D37" s="4" t="s">
        <v>42</v>
      </c>
      <c r="E37" s="18">
        <v>50000000</v>
      </c>
      <c r="F37" s="50">
        <v>49790826</v>
      </c>
      <c r="G37" s="6" t="s">
        <v>111</v>
      </c>
      <c r="H37" s="6" t="s">
        <v>112</v>
      </c>
      <c r="I37" s="8">
        <v>45775</v>
      </c>
      <c r="J37" s="8">
        <v>45789</v>
      </c>
    </row>
    <row r="38" spans="1:10" ht="25.5">
      <c r="A38" s="3">
        <v>35</v>
      </c>
      <c r="B38" s="3" t="s">
        <v>32</v>
      </c>
      <c r="C38" s="3" t="s">
        <v>122</v>
      </c>
      <c r="D38" s="4" t="s">
        <v>43</v>
      </c>
      <c r="E38" s="18">
        <v>50000000</v>
      </c>
      <c r="F38" s="50">
        <v>49679000</v>
      </c>
      <c r="G38" s="6" t="s">
        <v>113</v>
      </c>
      <c r="H38" s="6" t="s">
        <v>114</v>
      </c>
      <c r="I38" s="8">
        <v>45775</v>
      </c>
      <c r="J38" s="8">
        <v>45789</v>
      </c>
    </row>
    <row r="39" spans="1:10" ht="25.5">
      <c r="A39" s="3">
        <v>36</v>
      </c>
      <c r="B39" s="3" t="s">
        <v>32</v>
      </c>
      <c r="C39" s="3" t="s">
        <v>122</v>
      </c>
      <c r="D39" s="4" t="s">
        <v>44</v>
      </c>
      <c r="E39" s="18">
        <v>50000000</v>
      </c>
      <c r="F39" s="50">
        <v>49851876</v>
      </c>
      <c r="G39" s="6" t="s">
        <v>115</v>
      </c>
      <c r="H39" s="7" t="s">
        <v>116</v>
      </c>
      <c r="I39" s="8">
        <v>45775</v>
      </c>
      <c r="J39" s="8">
        <v>45789</v>
      </c>
    </row>
    <row r="40" spans="1:10">
      <c r="A40" s="3">
        <v>37</v>
      </c>
      <c r="B40" s="3" t="s">
        <v>32</v>
      </c>
      <c r="C40" s="3" t="s">
        <v>122</v>
      </c>
      <c r="D40" s="14" t="s">
        <v>45</v>
      </c>
      <c r="E40" s="18">
        <v>500000000</v>
      </c>
      <c r="F40" s="22">
        <v>489907824</v>
      </c>
      <c r="G40" s="6" t="s">
        <v>117</v>
      </c>
      <c r="H40" s="7" t="s">
        <v>110</v>
      </c>
      <c r="I40" s="8">
        <v>45862</v>
      </c>
      <c r="J40" s="8">
        <v>45981</v>
      </c>
    </row>
    <row r="41" spans="1:10" ht="25.5">
      <c r="A41" s="3">
        <v>38</v>
      </c>
      <c r="B41" s="3" t="s">
        <v>46</v>
      </c>
      <c r="C41" s="3" t="s">
        <v>122</v>
      </c>
      <c r="D41" s="4" t="s">
        <v>47</v>
      </c>
      <c r="E41" s="18">
        <v>100000000</v>
      </c>
      <c r="F41" s="22">
        <v>99563000</v>
      </c>
      <c r="G41" s="6" t="s">
        <v>118</v>
      </c>
      <c r="H41" s="7" t="s">
        <v>87</v>
      </c>
      <c r="I41" s="8">
        <v>45775</v>
      </c>
      <c r="J41" s="8">
        <v>45804</v>
      </c>
    </row>
    <row r="42" spans="1:10" ht="25.5">
      <c r="A42" s="3">
        <v>39</v>
      </c>
      <c r="B42" s="3" t="s">
        <v>46</v>
      </c>
      <c r="C42" s="3" t="s">
        <v>122</v>
      </c>
      <c r="D42" s="4" t="s">
        <v>48</v>
      </c>
      <c r="E42" s="18">
        <v>80000000</v>
      </c>
      <c r="F42" s="22">
        <v>79493750</v>
      </c>
      <c r="G42" s="6" t="s">
        <v>119</v>
      </c>
      <c r="H42" s="6" t="s">
        <v>120</v>
      </c>
      <c r="I42" s="8">
        <v>45775</v>
      </c>
      <c r="J42" s="8">
        <v>45804</v>
      </c>
    </row>
    <row r="43" spans="1:10" ht="25.5">
      <c r="A43" s="3">
        <v>40</v>
      </c>
      <c r="B43" s="3" t="s">
        <v>6</v>
      </c>
      <c r="C43" s="9" t="s">
        <v>154</v>
      </c>
      <c r="D43" s="4" t="s">
        <v>123</v>
      </c>
      <c r="E43" s="22">
        <v>45000000</v>
      </c>
      <c r="F43" s="22">
        <v>44689400</v>
      </c>
      <c r="G43" s="6" t="s">
        <v>139</v>
      </c>
      <c r="H43" s="6" t="s">
        <v>140</v>
      </c>
      <c r="I43" s="8" t="s">
        <v>141</v>
      </c>
      <c r="J43" s="8">
        <v>45966</v>
      </c>
    </row>
    <row r="44" spans="1:10" ht="25.5">
      <c r="A44" s="3">
        <v>41</v>
      </c>
      <c r="B44" s="3" t="s">
        <v>6</v>
      </c>
      <c r="C44" s="9" t="s">
        <v>154</v>
      </c>
      <c r="D44" s="4" t="s">
        <v>124</v>
      </c>
      <c r="E44" s="22">
        <v>45000000</v>
      </c>
      <c r="F44" s="22">
        <v>44933600</v>
      </c>
      <c r="G44" s="6" t="s">
        <v>142</v>
      </c>
      <c r="H44" s="6" t="s">
        <v>108</v>
      </c>
      <c r="I44" s="8" t="s">
        <v>141</v>
      </c>
      <c r="J44" s="8">
        <v>45966</v>
      </c>
    </row>
    <row r="45" spans="1:10" ht="38.25">
      <c r="A45" s="3">
        <v>42</v>
      </c>
      <c r="B45" s="3" t="s">
        <v>6</v>
      </c>
      <c r="C45" s="9" t="s">
        <v>154</v>
      </c>
      <c r="D45" s="4" t="s">
        <v>125</v>
      </c>
      <c r="E45" s="22">
        <v>12000000</v>
      </c>
      <c r="F45" s="22">
        <v>11954900</v>
      </c>
      <c r="G45" s="6" t="s">
        <v>143</v>
      </c>
      <c r="H45" s="6" t="s">
        <v>144</v>
      </c>
      <c r="I45" s="8" t="s">
        <v>145</v>
      </c>
      <c r="J45" s="8">
        <v>45968</v>
      </c>
    </row>
    <row r="46" spans="1:10" ht="38.25">
      <c r="A46" s="3">
        <v>43</v>
      </c>
      <c r="B46" s="3" t="s">
        <v>6</v>
      </c>
      <c r="C46" s="9" t="s">
        <v>154</v>
      </c>
      <c r="D46" s="4" t="s">
        <v>126</v>
      </c>
      <c r="E46" s="22">
        <v>18497850</v>
      </c>
      <c r="F46" s="22">
        <v>18469700</v>
      </c>
      <c r="G46" s="6" t="s">
        <v>146</v>
      </c>
      <c r="H46" s="6" t="s">
        <v>144</v>
      </c>
      <c r="I46" s="8" t="s">
        <v>141</v>
      </c>
      <c r="J46" s="8">
        <v>45966</v>
      </c>
    </row>
    <row r="47" spans="1:10" ht="25.5">
      <c r="A47" s="3">
        <v>44</v>
      </c>
      <c r="B47" s="3" t="s">
        <v>6</v>
      </c>
      <c r="C47" s="9" t="s">
        <v>154</v>
      </c>
      <c r="D47" s="4" t="s">
        <v>127</v>
      </c>
      <c r="E47" s="22">
        <v>18900000</v>
      </c>
      <c r="F47" s="22">
        <v>18881300</v>
      </c>
      <c r="G47" s="6" t="s">
        <v>147</v>
      </c>
      <c r="H47" s="6" t="s">
        <v>148</v>
      </c>
      <c r="I47" s="8" t="s">
        <v>141</v>
      </c>
      <c r="J47" s="8">
        <v>45966</v>
      </c>
    </row>
    <row r="48" spans="1:10" ht="51">
      <c r="A48" s="3">
        <v>45</v>
      </c>
      <c r="B48" s="3" t="s">
        <v>6</v>
      </c>
      <c r="C48" s="9" t="s">
        <v>154</v>
      </c>
      <c r="D48" s="4" t="s">
        <v>128</v>
      </c>
      <c r="E48" s="22">
        <v>17640000</v>
      </c>
      <c r="F48" s="22">
        <v>17610400</v>
      </c>
      <c r="G48" s="6" t="s">
        <v>149</v>
      </c>
      <c r="H48" s="6" t="s">
        <v>148</v>
      </c>
      <c r="I48" s="8" t="s">
        <v>141</v>
      </c>
      <c r="J48" s="8">
        <v>45966</v>
      </c>
    </row>
    <row r="49" spans="1:10" ht="38.25">
      <c r="A49" s="3">
        <v>46</v>
      </c>
      <c r="B49" s="3" t="s">
        <v>6</v>
      </c>
      <c r="C49" s="9" t="s">
        <v>154</v>
      </c>
      <c r="D49" s="4" t="s">
        <v>129</v>
      </c>
      <c r="E49" s="22">
        <v>35080000</v>
      </c>
      <c r="F49" s="22">
        <v>35054000</v>
      </c>
      <c r="G49" s="6" t="s">
        <v>150</v>
      </c>
      <c r="H49" s="6" t="s">
        <v>151</v>
      </c>
      <c r="I49" s="8" t="s">
        <v>141</v>
      </c>
      <c r="J49" s="8">
        <v>45966</v>
      </c>
    </row>
    <row r="50" spans="1:10" ht="25.5">
      <c r="A50" s="3">
        <v>47</v>
      </c>
      <c r="B50" s="3" t="s">
        <v>6</v>
      </c>
      <c r="C50" s="9" t="s">
        <v>154</v>
      </c>
      <c r="D50" s="4" t="s">
        <v>130</v>
      </c>
      <c r="E50" s="22">
        <v>90000000</v>
      </c>
      <c r="F50" s="22">
        <v>85877900</v>
      </c>
      <c r="G50" s="6" t="s">
        <v>152</v>
      </c>
      <c r="H50" s="6" t="s">
        <v>140</v>
      </c>
      <c r="I50" s="8" t="s">
        <v>153</v>
      </c>
      <c r="J50" s="8">
        <v>45972</v>
      </c>
    </row>
    <row r="51" spans="1:10" s="26" customFormat="1" ht="25.5">
      <c r="A51" s="23">
        <v>48</v>
      </c>
      <c r="B51" s="23" t="s">
        <v>14</v>
      </c>
      <c r="C51" s="23" t="s">
        <v>154</v>
      </c>
      <c r="D51" s="38" t="s">
        <v>131</v>
      </c>
      <c r="E51" s="24">
        <v>87896500</v>
      </c>
      <c r="F51" s="24"/>
      <c r="G51" s="25"/>
      <c r="H51" s="25"/>
      <c r="I51" s="25"/>
      <c r="J51" s="25"/>
    </row>
    <row r="52" spans="1:10" s="26" customFormat="1" ht="25.5">
      <c r="A52" s="23">
        <v>49</v>
      </c>
      <c r="B52" s="23" t="s">
        <v>14</v>
      </c>
      <c r="C52" s="23" t="s">
        <v>154</v>
      </c>
      <c r="D52" s="38" t="s">
        <v>132</v>
      </c>
      <c r="E52" s="24">
        <v>15000000</v>
      </c>
      <c r="F52" s="24"/>
      <c r="G52" s="25"/>
      <c r="H52" s="25"/>
      <c r="I52" s="25"/>
      <c r="J52" s="25"/>
    </row>
    <row r="53" spans="1:10" s="26" customFormat="1" ht="25.5">
      <c r="A53" s="23">
        <v>50</v>
      </c>
      <c r="B53" s="23" t="s">
        <v>14</v>
      </c>
      <c r="C53" s="23" t="s">
        <v>154</v>
      </c>
      <c r="D53" s="38" t="s">
        <v>133</v>
      </c>
      <c r="E53" s="24">
        <v>15000000</v>
      </c>
      <c r="F53" s="24"/>
      <c r="G53" s="25"/>
      <c r="H53" s="25"/>
      <c r="I53" s="25"/>
      <c r="J53" s="25"/>
    </row>
    <row r="54" spans="1:10" s="26" customFormat="1" ht="25.5">
      <c r="A54" s="23">
        <v>51</v>
      </c>
      <c r="B54" s="23" t="s">
        <v>14</v>
      </c>
      <c r="C54" s="23" t="s">
        <v>154</v>
      </c>
      <c r="D54" s="38" t="s">
        <v>134</v>
      </c>
      <c r="E54" s="24">
        <v>100000000</v>
      </c>
      <c r="F54" s="24"/>
      <c r="G54" s="25"/>
      <c r="H54" s="25"/>
      <c r="I54" s="25"/>
      <c r="J54" s="25"/>
    </row>
    <row r="55" spans="1:10" s="26" customFormat="1" ht="25.5">
      <c r="A55" s="23">
        <v>52</v>
      </c>
      <c r="B55" s="23" t="s">
        <v>14</v>
      </c>
      <c r="C55" s="23" t="s">
        <v>154</v>
      </c>
      <c r="D55" s="38" t="s">
        <v>135</v>
      </c>
      <c r="E55" s="24">
        <v>50000000</v>
      </c>
      <c r="F55" s="24"/>
      <c r="G55" s="25"/>
      <c r="H55" s="25"/>
      <c r="I55" s="25"/>
      <c r="J55" s="25"/>
    </row>
    <row r="56" spans="1:10" ht="38.25">
      <c r="A56" s="3">
        <v>53</v>
      </c>
      <c r="B56" s="3" t="s">
        <v>32</v>
      </c>
      <c r="C56" s="9" t="s">
        <v>154</v>
      </c>
      <c r="D56" s="4" t="s">
        <v>136</v>
      </c>
      <c r="E56" s="22">
        <v>100000000</v>
      </c>
      <c r="F56" s="22">
        <v>99670400</v>
      </c>
      <c r="G56" s="39" t="s">
        <v>155</v>
      </c>
      <c r="H56" s="49">
        <v>45973</v>
      </c>
      <c r="I56" s="49">
        <v>46002</v>
      </c>
      <c r="J56" s="49">
        <v>46002</v>
      </c>
    </row>
    <row r="57" spans="1:10" s="26" customFormat="1" ht="25.5">
      <c r="A57" s="23">
        <v>54</v>
      </c>
      <c r="B57" s="23" t="s">
        <v>138</v>
      </c>
      <c r="C57" s="23" t="s">
        <v>154</v>
      </c>
      <c r="D57" s="38" t="s">
        <v>137</v>
      </c>
      <c r="E57" s="24">
        <v>16800000</v>
      </c>
      <c r="F57" s="24"/>
      <c r="G57" s="25"/>
      <c r="H57" s="25"/>
      <c r="I57" s="25"/>
      <c r="J57" s="25"/>
    </row>
  </sheetData>
  <mergeCells count="1">
    <mergeCell ref="A1:J1"/>
  </mergeCells>
  <printOptions horizontalCentered="1"/>
  <pageMargins left="0.25" right="0.25" top="0.5" bottom="0.5" header="0.3" footer="0.3"/>
  <pageSetup paperSize="10000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Pengawasan</vt:lpstr>
      <vt:lpstr>Fisik</vt:lpstr>
      <vt:lpstr>Perencanaan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Fahri</dc:creator>
  <cp:lastModifiedBy>User</cp:lastModifiedBy>
  <cp:lastPrinted>2026-01-18T02:58:26Z</cp:lastPrinted>
  <dcterms:created xsi:type="dcterms:W3CDTF">2026-01-18T01:44:05Z</dcterms:created>
  <dcterms:modified xsi:type="dcterms:W3CDTF">2026-01-18T03:00:24Z</dcterms:modified>
</cp:coreProperties>
</file>